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4" i="1" l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K3" i="1"/>
  <c r="H3" i="1"/>
  <c r="J1" i="1"/>
  <c r="G7" i="1" s="1"/>
  <c r="G5" i="1" l="1"/>
  <c r="H65" i="1"/>
  <c r="G11" i="1"/>
  <c r="G15" i="1"/>
  <c r="G19" i="1"/>
  <c r="G25" i="1"/>
  <c r="G29" i="1"/>
  <c r="G33" i="1"/>
  <c r="G37" i="1"/>
  <c r="G41" i="1"/>
  <c r="G45" i="1"/>
  <c r="G49" i="1"/>
  <c r="G53" i="1"/>
  <c r="G57" i="1"/>
  <c r="G61" i="1"/>
  <c r="G4" i="1"/>
  <c r="G6" i="1"/>
  <c r="G8" i="1"/>
  <c r="G10" i="1"/>
  <c r="G14" i="1"/>
  <c r="G18" i="1"/>
  <c r="G21" i="1"/>
  <c r="G23" i="1"/>
  <c r="G26" i="1"/>
  <c r="G30" i="1"/>
  <c r="G34" i="1"/>
  <c r="G38" i="1"/>
  <c r="G42" i="1"/>
  <c r="G46" i="1"/>
  <c r="G50" i="1"/>
  <c r="G54" i="1"/>
  <c r="G58" i="1"/>
  <c r="G62" i="1"/>
  <c r="G9" i="1"/>
  <c r="G13" i="1"/>
  <c r="G17" i="1"/>
  <c r="G27" i="1"/>
  <c r="G31" i="1"/>
  <c r="G35" i="1"/>
  <c r="G39" i="1"/>
  <c r="G43" i="1"/>
  <c r="G47" i="1"/>
  <c r="G51" i="1"/>
  <c r="G55" i="1"/>
  <c r="G59" i="1"/>
  <c r="G63" i="1"/>
  <c r="G3" i="1"/>
  <c r="G12" i="1"/>
  <c r="G16" i="1"/>
  <c r="G20" i="1"/>
  <c r="G22" i="1"/>
  <c r="G24" i="1"/>
  <c r="G28" i="1"/>
  <c r="G32" i="1"/>
  <c r="G36" i="1"/>
  <c r="G40" i="1"/>
  <c r="G44" i="1"/>
  <c r="G48" i="1"/>
  <c r="G52" i="1"/>
  <c r="G56" i="1"/>
  <c r="G60" i="1"/>
  <c r="G64" i="1"/>
  <c r="J64" i="1" l="1"/>
  <c r="J62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G65" i="1"/>
  <c r="J63" i="1"/>
  <c r="J61" i="1"/>
  <c r="J59" i="1"/>
  <c r="J57" i="1"/>
  <c r="J55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J8" i="1"/>
  <c r="J6" i="1"/>
  <c r="J4" i="1"/>
  <c r="J7" i="1"/>
  <c r="J5" i="1"/>
  <c r="J3" i="1"/>
  <c r="L3" i="1" s="1"/>
  <c r="K4" i="1" s="1"/>
  <c r="L4" i="1" l="1"/>
  <c r="K5" i="1" s="1"/>
  <c r="L5" i="1" s="1"/>
  <c r="K6" i="1" s="1"/>
  <c r="L6" i="1" s="1"/>
  <c r="K7" i="1" s="1"/>
  <c r="L7" i="1" s="1"/>
  <c r="K8" i="1" s="1"/>
  <c r="A4" i="1"/>
  <c r="A5" i="1" l="1"/>
  <c r="A7" i="1"/>
  <c r="A6" i="1"/>
  <c r="L8" i="1"/>
  <c r="K9" i="1" s="1"/>
  <c r="A8" i="1"/>
  <c r="L9" i="1" l="1"/>
  <c r="K10" i="1" s="1"/>
  <c r="A9" i="1"/>
  <c r="L10" i="1" l="1"/>
  <c r="K11" i="1" s="1"/>
  <c r="A10" i="1"/>
  <c r="L11" i="1" l="1"/>
  <c r="K12" i="1" s="1"/>
  <c r="A11" i="1"/>
  <c r="L12" i="1" l="1"/>
  <c r="K13" i="1" s="1"/>
  <c r="A12" i="1"/>
  <c r="L13" i="1" l="1"/>
  <c r="K14" i="1" s="1"/>
  <c r="A13" i="1"/>
  <c r="L14" i="1" l="1"/>
  <c r="K15" i="1" s="1"/>
  <c r="A14" i="1"/>
  <c r="L15" i="1" l="1"/>
  <c r="K16" i="1" s="1"/>
  <c r="A15" i="1"/>
  <c r="A16" i="1" l="1"/>
  <c r="L16" i="1"/>
  <c r="K17" i="1" s="1"/>
  <c r="L17" i="1" l="1"/>
  <c r="K18" i="1" s="1"/>
  <c r="A17" i="1"/>
  <c r="L18" i="1" l="1"/>
  <c r="K19" i="1" s="1"/>
  <c r="A18" i="1"/>
  <c r="L19" i="1" l="1"/>
  <c r="K20" i="1" s="1"/>
  <c r="A19" i="1"/>
  <c r="L20" i="1" l="1"/>
  <c r="K21" i="1" s="1"/>
  <c r="A20" i="1"/>
  <c r="L21" i="1" l="1"/>
  <c r="K22" i="1" s="1"/>
  <c r="A21" i="1"/>
  <c r="L22" i="1" l="1"/>
  <c r="K23" i="1" s="1"/>
  <c r="A22" i="1"/>
  <c r="L23" i="1" l="1"/>
  <c r="K24" i="1" s="1"/>
  <c r="A23" i="1"/>
  <c r="L24" i="1" l="1"/>
  <c r="K25" i="1" s="1"/>
  <c r="A24" i="1"/>
  <c r="L25" i="1" l="1"/>
  <c r="K26" i="1" s="1"/>
  <c r="A25" i="1"/>
  <c r="L26" i="1" l="1"/>
  <c r="K27" i="1" s="1"/>
  <c r="A26" i="1"/>
  <c r="L27" i="1" l="1"/>
  <c r="K28" i="1" s="1"/>
  <c r="A27" i="1"/>
  <c r="L28" i="1" l="1"/>
  <c r="K29" i="1" s="1"/>
  <c r="A28" i="1"/>
  <c r="L29" i="1" l="1"/>
  <c r="K30" i="1" s="1"/>
  <c r="A29" i="1"/>
  <c r="A30" i="1" l="1"/>
  <c r="L30" i="1"/>
  <c r="K31" i="1" s="1"/>
  <c r="L31" i="1" l="1"/>
  <c r="K32" i="1" s="1"/>
  <c r="A31" i="1"/>
  <c r="L32" i="1" l="1"/>
  <c r="K33" i="1" s="1"/>
  <c r="A32" i="1"/>
  <c r="A33" i="1" l="1"/>
  <c r="L33" i="1"/>
  <c r="K34" i="1" s="1"/>
  <c r="L34" i="1" l="1"/>
  <c r="K35" i="1" s="1"/>
  <c r="A34" i="1"/>
  <c r="L35" i="1" l="1"/>
  <c r="K36" i="1" s="1"/>
  <c r="A35" i="1"/>
  <c r="L36" i="1" l="1"/>
  <c r="K37" i="1" s="1"/>
  <c r="A36" i="1"/>
  <c r="L37" i="1" l="1"/>
  <c r="K38" i="1" s="1"/>
  <c r="A37" i="1"/>
  <c r="L38" i="1" l="1"/>
  <c r="K39" i="1" s="1"/>
  <c r="A38" i="1"/>
  <c r="A39" i="1" l="1"/>
  <c r="L39" i="1"/>
  <c r="K40" i="1" s="1"/>
  <c r="L40" i="1" l="1"/>
  <c r="K41" i="1" s="1"/>
  <c r="A40" i="1"/>
  <c r="L41" i="1" l="1"/>
  <c r="K42" i="1" s="1"/>
  <c r="A41" i="1"/>
  <c r="L42" i="1" l="1"/>
  <c r="K43" i="1" s="1"/>
  <c r="A42" i="1"/>
  <c r="L43" i="1" l="1"/>
  <c r="K44" i="1" s="1"/>
  <c r="A43" i="1"/>
  <c r="L44" i="1" l="1"/>
  <c r="K45" i="1" s="1"/>
  <c r="A44" i="1"/>
  <c r="L45" i="1" l="1"/>
  <c r="K46" i="1" s="1"/>
  <c r="A45" i="1"/>
  <c r="L46" i="1" l="1"/>
  <c r="K47" i="1" s="1"/>
  <c r="A46" i="1"/>
  <c r="L47" i="1" l="1"/>
  <c r="K48" i="1" s="1"/>
  <c r="A47" i="1"/>
  <c r="A48" i="1" l="1"/>
  <c r="L48" i="1"/>
  <c r="K49" i="1" s="1"/>
  <c r="L49" i="1" l="1"/>
  <c r="K50" i="1" s="1"/>
  <c r="A49" i="1"/>
  <c r="L50" i="1" l="1"/>
  <c r="K51" i="1" s="1"/>
  <c r="A50" i="1"/>
  <c r="L51" i="1" l="1"/>
  <c r="K52" i="1" s="1"/>
  <c r="A51" i="1"/>
  <c r="L52" i="1" l="1"/>
  <c r="K53" i="1" s="1"/>
  <c r="A52" i="1"/>
  <c r="L53" i="1" l="1"/>
  <c r="K54" i="1" s="1"/>
  <c r="A53" i="1"/>
  <c r="L54" i="1" l="1"/>
  <c r="K55" i="1" s="1"/>
  <c r="A54" i="1"/>
  <c r="L55" i="1" l="1"/>
  <c r="K56" i="1" s="1"/>
  <c r="A55" i="1"/>
  <c r="L56" i="1" l="1"/>
  <c r="K57" i="1" s="1"/>
  <c r="A56" i="1"/>
  <c r="L57" i="1" l="1"/>
  <c r="K58" i="1" s="1"/>
  <c r="A57" i="1"/>
  <c r="L58" i="1" l="1"/>
  <c r="K59" i="1" s="1"/>
  <c r="A58" i="1"/>
  <c r="L59" i="1" l="1"/>
  <c r="K60" i="1" s="1"/>
  <c r="A59" i="1"/>
  <c r="L60" i="1" l="1"/>
  <c r="K61" i="1" s="1"/>
  <c r="A60" i="1"/>
  <c r="L61" i="1" l="1"/>
  <c r="K62" i="1" s="1"/>
  <c r="A61" i="1"/>
  <c r="A62" i="1" l="1"/>
  <c r="L62" i="1"/>
  <c r="K63" i="1" s="1"/>
  <c r="L63" i="1" l="1"/>
  <c r="K64" i="1" s="1"/>
  <c r="A63" i="1"/>
  <c r="L64" i="1" l="1"/>
  <c r="M1" i="1" s="1"/>
  <c r="A64" i="1"/>
</calcChain>
</file>

<file path=xl/sharedStrings.xml><?xml version="1.0" encoding="utf-8"?>
<sst xmlns="http://schemas.openxmlformats.org/spreadsheetml/2006/main" count="306" uniqueCount="191">
  <si>
    <t>Course Start:</t>
  </si>
  <si>
    <t>Hours Per Day:</t>
  </si>
  <si>
    <t>Course Finish Date:</t>
  </si>
  <si>
    <t>Week</t>
  </si>
  <si>
    <t>Unit/Lesson</t>
  </si>
  <si>
    <t>Objective</t>
  </si>
  <si>
    <t>Scope/Focus</t>
  </si>
  <si>
    <t>Your Learning Activities</t>
  </si>
  <si>
    <t>How you will be Assessed</t>
  </si>
  <si>
    <t># of Days</t>
  </si>
  <si>
    <t># of Hours</t>
  </si>
  <si>
    <t>Start Date</t>
  </si>
  <si>
    <t>End Date</t>
  </si>
  <si>
    <t>Actual End Date</t>
  </si>
  <si>
    <t>Unit 1, Lesson 1: Relations and Functions</t>
  </si>
  <si>
    <t>Learn the difference between Relations and Functions</t>
  </si>
  <si>
    <t>Analyze and graph relations and find functional values. 
Graph given sets of points and find values of point on a graph.</t>
  </si>
  <si>
    <t>Record vocabulary words and take notes (Lesson pg. 2)
Complete Activities 1, 2, 3, and 4 (Lesson pg. 4)</t>
  </si>
  <si>
    <t>Place your Learning Activities in your Course Journal
Complete your Practice
Complete and Submit your Application</t>
  </si>
  <si>
    <t>Unit 1, Lesson 2: Slope</t>
  </si>
  <si>
    <t>Learn how to calculate and apply slope concepts
Learn how to determine equations of Parallel and Perpendicular lines</t>
  </si>
  <si>
    <t>Find the slope of lines and determine the relationships between the slopes of different lines. 
Find the slopes of lines and graph parallel or perpendicular lines.</t>
  </si>
  <si>
    <t>Unit 1, Lesson 3: Special Functions</t>
  </si>
  <si>
    <t>Learn about three special functions: Piecewise, Absolute  Value, and Step</t>
  </si>
  <si>
    <t>Identify and graph step and piecewise functions. 
Identifying and evaluate these special functions.</t>
  </si>
  <si>
    <t>Record vocabulary words and take notes (Lesson pg. 2)
Complete Activities 1, 2, and 3 (Lesson pg. 4)</t>
  </si>
  <si>
    <t>Unit 1, Lesson 4: Systems of Equations</t>
  </si>
  <si>
    <t>Leverage knowledge of linear equations and extend to solve Systems of linear equations using:
- Elimination method
- Substitution method</t>
  </si>
  <si>
    <t>Solve linear systems of equations. 
Solving systems of equations graphically and algebraically.</t>
  </si>
  <si>
    <t>Record vocabulary words and take notes (Lesson pg. 2)
Complete Activities 1, 2, 3, 4, 5, 6, and 7 (Lesson pg. 4)</t>
  </si>
  <si>
    <t>Unit 1, Lesson 5: Solving Systems of Equations in 3 Variables</t>
  </si>
  <si>
    <t>Extend concepts of Systems of Linear Equations to solve systems with 3 Variables</t>
  </si>
  <si>
    <t>Solve systems of equations in three variables. 
Use systems of equations in three variables to solve real-world problems.</t>
  </si>
  <si>
    <t>Record vocabulary words and take notes (Lesson pg. 2)
Complete Activities 1 and 2 (Lesson pg. 4)</t>
  </si>
  <si>
    <t>Unit 1, Lesson 6: Systems of Inequalities</t>
  </si>
  <si>
    <t>Extend concepts of Linear Systems of Equations to Linear Inequalities to solve real-world problems</t>
  </si>
  <si>
    <t>Graph systems of inequalities and linear programming. 
Find the coordinates of the intersections of graphs of inequalities and use them to find minimum or maximum values of an objective function.</t>
  </si>
  <si>
    <t>Record vocabulary words and take notes (Lesson pg. 2)
Complete Activities 1, 2, 3, 4, and 5 (Lesson pg. 4)</t>
  </si>
  <si>
    <t>Unit 1 Project</t>
  </si>
  <si>
    <t>Apply the skills learned to an extended mathematics project</t>
  </si>
  <si>
    <t>Complete and Submit your Unit Project</t>
  </si>
  <si>
    <t>Unit 2, Lesson 1: Graph Quadratic Functions</t>
  </si>
  <si>
    <t>Learn how to graph Quadratic Functions</t>
  </si>
  <si>
    <t>Graph quadratic functions and use graphs to solve quadratic equations. 
Solve quadratic equations by graphing.</t>
  </si>
  <si>
    <t>Record vocabulary words and take notes (Lesson pg. 2)
Complete Activities 1, 2, 3, 4, 5, and 6 (Lesson pg. 4)</t>
  </si>
  <si>
    <t>Unit 2, Lesson 2: Solve by Factoring</t>
  </si>
  <si>
    <t>Learn how to Solve Quadratic Functions by Factoring</t>
  </si>
  <si>
    <t xml:space="preserve">Write quadratic equations in intercept form and solve them by factoring. 
Factor quadratic equations and find their solutions. </t>
  </si>
  <si>
    <t>Unit 2, Lesson 3: Complex Numbers</t>
  </si>
  <si>
    <t>Learn how to perform operations with imaginary numbers 
Develop understanding of the origins of imaginary numbers</t>
  </si>
  <si>
    <t>Find square roots and perform operations with imaginary numbers. 
Take the square roots of negative numbers and use them in problems</t>
  </si>
  <si>
    <t>Unit 2, Lesson 4: Completing the Square</t>
  </si>
  <si>
    <t>Learn how to solve Quadratic Functions with two non-factoring techniques</t>
  </si>
  <si>
    <t>Solve quadratic equations by using the square root property and completing the square. 
Find quadratic equations that are perfect squares and using them to solve equations.</t>
  </si>
  <si>
    <t>Unit 2, Lesson 5: Quadratic Formula</t>
  </si>
  <si>
    <t>Learn how to use the Quadratic Formula to solve Quadratic Equations</t>
  </si>
  <si>
    <t>Solve quadratic equations by using the quadratic formula and how to use the discriminant of a quadratic equation. 
Solve quadratic equations using this formula and determine the nature of the solutions of quadratic equations.</t>
  </si>
  <si>
    <t>Unit 2, Lesson 6: Analyzing Graphs</t>
  </si>
  <si>
    <t>Learn how to graph Quadratic Functions and analyze graphs of quadratics</t>
  </si>
  <si>
    <t>Write quadratic functions in vertex form. 
Write functions in the form y = a(x - h)^2 + k and analyzing the graphs of these functions.</t>
  </si>
  <si>
    <t>Unit 2, Lesson 7: Quadratic Inequalities</t>
  </si>
  <si>
    <t>Learn how to graph and analyze Quadratic Inequalities</t>
  </si>
  <si>
    <t>Solve and graph quadratic inequalities. 
Solve quadratic inequalities in one variable and graphing quadratic inequalities in two variables.</t>
  </si>
  <si>
    <t>Unit 2, Lesson 8: Quadratic Systems</t>
  </si>
  <si>
    <t>Learn how to graph and analyze Quadratic Systems</t>
  </si>
  <si>
    <t>Graph and solve quadratic systems of equations. 
Find the solutions to systems of equations that include quadratic equations.</t>
  </si>
  <si>
    <t>Record vocabulary words and take notes (Lesson pg. 2)
Complete Activity 1 (Lesson pg. 4)</t>
  </si>
  <si>
    <t>Unit 2 Project</t>
  </si>
  <si>
    <t>Unit 3, Lesson 1: Properties of Exponents</t>
  </si>
  <si>
    <t>Learn about what constitutes a polynomial and usage of exponents</t>
  </si>
  <si>
    <t>Use the properties of exponents to multiply and divide monomials. 
Simplify monomial expressions.</t>
  </si>
  <si>
    <t>Unit 3, Lesson 2: Operations with Polynomials</t>
  </si>
  <si>
    <t>Learn how to add, subtract, and multiply polynomials</t>
  </si>
  <si>
    <t>Add, subtract, and multiply polynomials. 
Simplify polynomial expressions.</t>
  </si>
  <si>
    <t>Unit 3, Lesson 3: Dividing Polynomials</t>
  </si>
  <si>
    <t>Extend understanding of polynomial operations via division</t>
  </si>
  <si>
    <t>Divide polynomials
Demonstrate polynomial division via synthethic and long division methods</t>
  </si>
  <si>
    <t>Unit 3, Lesson 4: Polynomial Functions</t>
  </si>
  <si>
    <t>Evaluate Polynomial Functions</t>
  </si>
  <si>
    <t>Evaluate polynomial functions and analyze their graphs. 
Identify features of the graphs of polynomial functions</t>
  </si>
  <si>
    <t>Record vocabulary words and take notes (Lesson pg. 2)
Complete Activities 1, 2, 3, 4, 5, 6, 7, and 8 (Lesson pg. 4)</t>
  </si>
  <si>
    <t>Unit 3, Lesson 5: Solve Polynomial Equations</t>
  </si>
  <si>
    <t>Solving Polynomials</t>
  </si>
  <si>
    <t>Evaluate and solve polynomials by factoring
Factor polynomials of degree 2 and higher</t>
  </si>
  <si>
    <t>Unit 3, Lesson 6: The Remainder and Factor Theorems</t>
  </si>
  <si>
    <t>Solve polynomials via Syntethic Division</t>
  </si>
  <si>
    <t>Evaluate and solve polynomial equations using synthetic substitution. 
Use synthetic substitution to find zeros of polynomial functions</t>
  </si>
  <si>
    <t>Unit 3, Lesson 7: Operations on Funtions</t>
  </si>
  <si>
    <t>Extend understanding of polynomials functions</t>
  </si>
  <si>
    <t>Perform addition, subtraction, multiplication, and division of polynomials
Perform function composition on polynomial functions</t>
  </si>
  <si>
    <t>Unit 3, Lesson 8: Inverse Functions and Relations</t>
  </si>
  <si>
    <t>Learn about Function Inverses</t>
  </si>
  <si>
    <t>Find and identify inverse functions and relations. 
Evaluate the relationships between given functions</t>
  </si>
  <si>
    <t>Unit 3 Project</t>
  </si>
  <si>
    <t>Unit 4, Lesson 1: Square Root Functions</t>
  </si>
  <si>
    <t>Learn about Rational Exponents and Radicals</t>
  </si>
  <si>
    <t>Learn about the relationship between rational exponents and radicals. 
Write expressions with rational exponents in radical form and vise versa</t>
  </si>
  <si>
    <t>Unit 4, Lesson 2: nth Root</t>
  </si>
  <si>
    <t xml:space="preserve">Learn about the Nth Roots </t>
  </si>
  <si>
    <t>Extend knowledge of the relationship between rational exponents and radicals by simplifying radical expressions</t>
  </si>
  <si>
    <t>Unit 4, Lesson 3: Operations with Radicals</t>
  </si>
  <si>
    <t>Perform mathematical operations on radicals</t>
  </si>
  <si>
    <t>Simplify radicals and perform operations on radicals. 
Add, subtract, multiply, and divide radical expressions.</t>
  </si>
  <si>
    <t>Unit 4, Lesson 4: Rational Exponents</t>
  </si>
  <si>
    <t>Extend knowledge of the relationship between radicals and rational exponents</t>
  </si>
  <si>
    <t>Write expressions with rational exponents in radical form and vice versa</t>
  </si>
  <si>
    <t>Unit 4, Lesson 5: Radical Equations</t>
  </si>
  <si>
    <t>Learn how to solve equations with radicals</t>
  </si>
  <si>
    <t>Solve equations and inequalities with radicals. 
Solve problems that involve radical equations and inequalities.</t>
  </si>
  <si>
    <t>Unit 4 Project</t>
  </si>
  <si>
    <t>Unit 5, Lesson 1: Multiplying and Dividing Rational Expressions</t>
  </si>
  <si>
    <t>Learn to manipulate rational expressions</t>
  </si>
  <si>
    <t>Multiply and divide rational expressions
Simplify rational expressions and complex fractions</t>
  </si>
  <si>
    <t>Unit 5, Lesson 2: Adding and Subtracting Rational Expressions</t>
  </si>
  <si>
    <t>Extend knowledge of rational expressions: Multiply and Divide</t>
  </si>
  <si>
    <t>Multiply and divide rational expressions.</t>
  </si>
  <si>
    <t>Unit 5, Lesson 3: Graphing Rational Functions</t>
  </si>
  <si>
    <t>Extend knowledge of rational functions: Graphing</t>
  </si>
  <si>
    <t>Graph rational functions by displaying graphic representations of rational functions</t>
  </si>
  <si>
    <t>Unit 5, Lesson 4: Rational Equations and Inequalities</t>
  </si>
  <si>
    <t>Learn about Rational Inequalities</t>
  </si>
  <si>
    <t>Graph and represent rational inequalities</t>
  </si>
  <si>
    <t>Unit 5 project</t>
  </si>
  <si>
    <t>Unit 6, Lesson 1: Exponential Functions</t>
  </si>
  <si>
    <t>Learn about Exponential functions</t>
  </si>
  <si>
    <t>Evaluate problems where exponents are variables
Graph exponential functions and solve exponential equations and inequalities</t>
  </si>
  <si>
    <t>Unit 6, Lesson 2: Logarithmic Functions</t>
  </si>
  <si>
    <t>Learn about Logarithmic functions</t>
  </si>
  <si>
    <t>Learn the relationship between exponential and logarithmic functions
Evaluate logarithmic equations and inequalities</t>
  </si>
  <si>
    <t>Unit 6, Lesson 3: Properties of Logarithms</t>
  </si>
  <si>
    <t>Learn and use the properties of logarithms</t>
  </si>
  <si>
    <t>Learn the properties of logarithms
Simplify logarithmic expressions and solve logarithmic equations</t>
  </si>
  <si>
    <t>Unit 6, Lesson 4: Common and Natural Logarithms</t>
  </si>
  <si>
    <t>Learn about common and natural logarithms</t>
  </si>
  <si>
    <t>Use the change of base formula to evaluate logarithms or exponents with a natural base</t>
  </si>
  <si>
    <t>Unit 6, Lesson 5: Growth and Decay</t>
  </si>
  <si>
    <t>Learn about Exponential growth and decay</t>
  </si>
  <si>
    <t>Use logarithms to model and solve exponential growth and decay problems</t>
  </si>
  <si>
    <t>Unit 6 project</t>
  </si>
  <si>
    <t>Unit 7, Lesson 1: Right Triangle Trigonometry</t>
  </si>
  <si>
    <t>Learn right triangle trigonometry</t>
  </si>
  <si>
    <t>Find the values of trigonometric functions for acute angles. 
Solve problems involving angles and right triangles.</t>
  </si>
  <si>
    <t>Unit 7, Lesson 2: Angles and Angle Measurement</t>
  </si>
  <si>
    <t>Learn Trigonometric Angles and Angle Measurement</t>
  </si>
  <si>
    <t>Unit 7, Lesson 3: General Angles</t>
  </si>
  <si>
    <t>Learn applications of Trigonometric Functions to common angles</t>
  </si>
  <si>
    <t>Identify trigonometric functions for any angle. 
Identify reference angles and use them to identify the trigonometric function.</t>
  </si>
  <si>
    <t>Unit 7, Lesson 4: Circular Functions</t>
  </si>
  <si>
    <t>Learn Circular Functions</t>
  </si>
  <si>
    <t>Graph and use trigonometric functions. 
Defining and use trigonometric functions based on the unit circle and finding the exact values of trigonometric functions of angles.</t>
  </si>
  <si>
    <t>Unit 7, Lesson 5: Inverse Trigonometric Functions</t>
  </si>
  <si>
    <t>Learn to use Inverse Trig Functions</t>
  </si>
  <si>
    <t>Solve equations using inverse trigonometric functions. 
Solve problems that involve inverse trigonometric functions.</t>
  </si>
  <si>
    <t>Unit 7, Lesson 6: Graphing Trigonometric Functions</t>
  </si>
  <si>
    <t>Learn to Graph Trig Functions</t>
  </si>
  <si>
    <t>Graph trigonometric functions. 
Find the amplitude and period of the equations of trigonometric functions and use them to graph the functions</t>
  </si>
  <si>
    <t>Unit 7, Lesson 7: Translating Trigonometric Graphs</t>
  </si>
  <si>
    <t>Extend knowledge of Trig Graphs</t>
  </si>
  <si>
    <t>Graph the vertical and horizontal translations of trigonometric graphs. 
Find the vertical and horizontal translations of graphs based on their equations and graphing them.</t>
  </si>
  <si>
    <t>Unit 7 project</t>
  </si>
  <si>
    <t>Unit 8, Lesson 1: Arithmetic Sequences and Series</t>
  </si>
  <si>
    <t>Explore Sequences</t>
  </si>
  <si>
    <t>Use arithmetic sequences and series. 
Determine the pattern of an arithmetic sequence, use it to find specific terms, and find the sum of the sequence.</t>
  </si>
  <si>
    <t>Unit 8, Lesson 2: Geometric Sequences and Series</t>
  </si>
  <si>
    <t>Explore Sequences and Series</t>
  </si>
  <si>
    <t>Use arithmetic sequences and series. 
Determine the pattern of an arithmetic sequence, use it find specific terms, and find the sum of the sequence.</t>
  </si>
  <si>
    <t>Unit 8, Lesson 3: Statistical Measures</t>
  </si>
  <si>
    <t>Explore Statistical Measures</t>
  </si>
  <si>
    <t>Use measures of central tendency to represent data. 
Find the mean, median, mode, and standard deviations of a data set and decide what measure of central tendency best represents a set of data.</t>
  </si>
  <si>
    <t>Unit 8, Lesson 4: The Normal Distribution</t>
  </si>
  <si>
    <t>Learn about the Normal Distribution</t>
  </si>
  <si>
    <t>Use data that has a normal distribution. 
Determine if data has a normal distribution and interpret the data.</t>
  </si>
  <si>
    <t>Unit 8, Lesson 5: Sampling and Error</t>
  </si>
  <si>
    <t>Explore Sampling and Error in Statistics</t>
  </si>
  <si>
    <t>Find the margin of error and determine whether a sample is unbiased. 
Interpret data found in a sample population.</t>
  </si>
  <si>
    <t>Unit 8 project</t>
  </si>
  <si>
    <t>Unit 9, Lesson 1: The Counting Principle</t>
  </si>
  <si>
    <t>Learn about the Counting Principle</t>
  </si>
  <si>
    <t>Learn about the fundamental counting principle. 
Solve problems involving dependent and independent events</t>
  </si>
  <si>
    <t>Unit 9, Lesson 2: Permutations and Combinations</t>
  </si>
  <si>
    <t>Learn about Permutations and Combination</t>
  </si>
  <si>
    <t>Learn how to calculate the amount of combinations of ordered and unordered objects. 
Use factorials to compute combinations and permutations.</t>
  </si>
  <si>
    <t>Unit 9, Lesson 3: Probability</t>
  </si>
  <si>
    <t>Learn to apply concepts of Probability</t>
  </si>
  <si>
    <t>Use combinations and permutations to find probabilities. 
Find the probability of events occurring.</t>
  </si>
  <si>
    <t>Unit 9, Lesson 4: Multiplying Probabilities</t>
  </si>
  <si>
    <t>Learn situations in which to Multiply Probability</t>
  </si>
  <si>
    <t>Find the probability of two dependent or independent events. 
Multiply probabilities</t>
  </si>
  <si>
    <t>Unit 9, Lesson 5: Adding Probabilities</t>
  </si>
  <si>
    <t>Learn situations in which Probabilities are added together</t>
  </si>
  <si>
    <t>Unit 9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</si>
</sst>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vertical="top" wrapText="1"/>
    </xf>
    <xf numFmtId="14" fontId="2" fillId="2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14" fontId="2" fillId="0" borderId="0" xfId="0" applyNumberFormat="1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14" fontId="2" fillId="0" borderId="7" xfId="0" applyNumberFormat="1" applyFont="1" applyFill="1" applyBorder="1" applyAlignment="1">
      <alignment vertical="top" wrapText="1"/>
    </xf>
    <xf numFmtId="14" fontId="2" fillId="0" borderId="10" xfId="0" applyNumberFormat="1" applyFont="1" applyFill="1" applyBorder="1" applyAlignment="1">
      <alignment vertical="top" wrapText="1"/>
    </xf>
    <xf numFmtId="14" fontId="2" fillId="2" borderId="11" xfId="0" applyNumberFormat="1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H3" sqref="H3"/>
    </sheetView>
  </sheetViews>
  <sheetFormatPr defaultRowHeight="15" x14ac:dyDescent="0.25"/>
  <cols>
    <col min="1" max="1" width="13" customWidth="1"/>
    <col min="2" max="2" width="12.85546875" customWidth="1"/>
    <col min="3" max="3" width="14.28515625" customWidth="1"/>
    <col min="4" max="4" width="13.28515625" customWidth="1"/>
    <col min="5" max="5" width="22" customWidth="1"/>
    <col min="6" max="6" width="24.7109375" customWidth="1"/>
    <col min="8" max="8" width="13.140625" customWidth="1"/>
    <col min="9" max="10" width="0" hidden="1" customWidth="1"/>
    <col min="11" max="11" width="12.7109375" customWidth="1"/>
    <col min="12" max="12" width="18.5703125" customWidth="1"/>
    <col min="13" max="13" width="16.140625" customWidth="1"/>
  </cols>
  <sheetData>
    <row r="1" spans="1:13" ht="25.5" x14ac:dyDescent="0.25">
      <c r="A1" s="9" t="s">
        <v>0</v>
      </c>
      <c r="B1" s="1"/>
      <c r="C1" s="10" t="s">
        <v>1</v>
      </c>
      <c r="D1" s="2"/>
      <c r="E1" s="11"/>
      <c r="F1" s="12"/>
      <c r="G1" s="12"/>
      <c r="H1" s="12"/>
      <c r="I1" s="12"/>
      <c r="J1" s="12">
        <f>IF(ISBLANK(D1),0.75,D1)</f>
        <v>0.75</v>
      </c>
      <c r="K1" s="12"/>
      <c r="L1" s="13" t="s">
        <v>2</v>
      </c>
      <c r="M1" s="14">
        <f ca="1">L64</f>
        <v>42866</v>
      </c>
    </row>
    <row r="2" spans="1:13" ht="25.5" x14ac:dyDescent="0.2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/>
      <c r="J2" s="4"/>
      <c r="K2" s="4" t="s">
        <v>11</v>
      </c>
      <c r="L2" s="5" t="s">
        <v>12</v>
      </c>
      <c r="M2" s="6" t="s">
        <v>13</v>
      </c>
    </row>
    <row r="3" spans="1:13" ht="140.25" x14ac:dyDescent="0.25">
      <c r="A3" s="15">
        <v>1</v>
      </c>
      <c r="B3" s="16" t="s">
        <v>14</v>
      </c>
      <c r="C3" s="16" t="s">
        <v>15</v>
      </c>
      <c r="D3" s="16" t="s">
        <v>16</v>
      </c>
      <c r="E3" s="16" t="s">
        <v>17</v>
      </c>
      <c r="F3" s="17" t="s">
        <v>18</v>
      </c>
      <c r="G3" s="16">
        <f t="shared" ref="G3:G64" si="0">H3/$J$1</f>
        <v>2</v>
      </c>
      <c r="H3" s="16">
        <f t="shared" ref="H3:H63" si="1">0.75*I3</f>
        <v>1.5</v>
      </c>
      <c r="I3" s="16">
        <v>2</v>
      </c>
      <c r="J3" s="16">
        <f>SUM($G$3:G3)</f>
        <v>2</v>
      </c>
      <c r="K3" s="18">
        <f ca="1">IF(ISBLANK(B1),TODAY(),B1)</f>
        <v>42614</v>
      </c>
      <c r="L3" s="19">
        <f ca="1">WORKDAY(K3,INT(J3))</f>
        <v>42618</v>
      </c>
      <c r="M3" s="20"/>
    </row>
    <row r="4" spans="1:13" ht="178.5" x14ac:dyDescent="0.25">
      <c r="A4" s="15">
        <f>IF(J4&gt;5, ROUNDUP((K4-$K$3)/7,0),1)</f>
        <v>1</v>
      </c>
      <c r="B4" s="16" t="s">
        <v>19</v>
      </c>
      <c r="C4" s="16" t="s">
        <v>20</v>
      </c>
      <c r="D4" s="7" t="s">
        <v>21</v>
      </c>
      <c r="E4" s="16" t="s">
        <v>17</v>
      </c>
      <c r="F4" s="17" t="s">
        <v>18</v>
      </c>
      <c r="G4" s="16">
        <f t="shared" si="0"/>
        <v>2</v>
      </c>
      <c r="H4" s="16">
        <f t="shared" si="1"/>
        <v>1.5</v>
      </c>
      <c r="I4" s="16">
        <v>2</v>
      </c>
      <c r="J4" s="16">
        <f>SUM($G$3:G4)</f>
        <v>4</v>
      </c>
      <c r="K4" s="18">
        <f t="shared" ref="K4:K64" ca="1" si="2">IF(ISBLANK(M3),L3,M3)</f>
        <v>42618</v>
      </c>
      <c r="L4" s="19">
        <f ca="1">WORKDAY(K4,INT(J4)-INT(J3))</f>
        <v>42620</v>
      </c>
      <c r="M4" s="2"/>
    </row>
    <row r="5" spans="1:13" ht="114.75" x14ac:dyDescent="0.25">
      <c r="A5" s="15">
        <f ca="1">IF(J5&gt;5, ROUNDUP((K5-$K$3)/7,0),1)</f>
        <v>1</v>
      </c>
      <c r="B5" s="16" t="s">
        <v>22</v>
      </c>
      <c r="C5" s="16" t="s">
        <v>23</v>
      </c>
      <c r="D5" s="16" t="s">
        <v>24</v>
      </c>
      <c r="E5" s="16" t="s">
        <v>25</v>
      </c>
      <c r="F5" s="17" t="s">
        <v>18</v>
      </c>
      <c r="G5" s="16">
        <f t="shared" si="0"/>
        <v>3</v>
      </c>
      <c r="H5" s="16">
        <f t="shared" si="1"/>
        <v>2.25</v>
      </c>
      <c r="I5" s="16">
        <v>3</v>
      </c>
      <c r="J5" s="16">
        <f>SUM($G$3:G5)</f>
        <v>7</v>
      </c>
      <c r="K5" s="18">
        <f t="shared" ca="1" si="2"/>
        <v>42620</v>
      </c>
      <c r="L5" s="19">
        <f t="shared" ref="L5:L64" ca="1" si="3">WORKDAY(K5,INT(J5)-INT(J4))</f>
        <v>42625</v>
      </c>
      <c r="M5" s="1"/>
    </row>
    <row r="6" spans="1:13" ht="153" x14ac:dyDescent="0.25">
      <c r="A6" s="15">
        <f t="shared" ref="A6:A64" ca="1" si="4">IF(J6&gt;5, ROUNDUP((K6-$K$3)/7,0),1)</f>
        <v>2</v>
      </c>
      <c r="B6" s="16" t="s">
        <v>26</v>
      </c>
      <c r="C6" s="16" t="s">
        <v>27</v>
      </c>
      <c r="D6" s="7" t="s">
        <v>28</v>
      </c>
      <c r="E6" s="16" t="s">
        <v>29</v>
      </c>
      <c r="F6" s="17" t="s">
        <v>18</v>
      </c>
      <c r="G6" s="16">
        <f t="shared" si="0"/>
        <v>2</v>
      </c>
      <c r="H6" s="16">
        <f t="shared" si="1"/>
        <v>1.5</v>
      </c>
      <c r="I6" s="16">
        <v>2</v>
      </c>
      <c r="J6" s="16">
        <f>SUM($G$3:G6)</f>
        <v>9</v>
      </c>
      <c r="K6" s="18">
        <f t="shared" ca="1" si="2"/>
        <v>42625</v>
      </c>
      <c r="L6" s="19">
        <f t="shared" ca="1" si="3"/>
        <v>42627</v>
      </c>
      <c r="M6" s="1"/>
    </row>
    <row r="7" spans="1:13" ht="140.25" x14ac:dyDescent="0.25">
      <c r="A7" s="15">
        <f t="shared" ca="1" si="4"/>
        <v>2</v>
      </c>
      <c r="B7" s="16" t="s">
        <v>30</v>
      </c>
      <c r="C7" s="16" t="s">
        <v>31</v>
      </c>
      <c r="D7" s="16" t="s">
        <v>32</v>
      </c>
      <c r="E7" s="16" t="s">
        <v>33</v>
      </c>
      <c r="F7" s="17" t="s">
        <v>18</v>
      </c>
      <c r="G7" s="16">
        <f t="shared" si="0"/>
        <v>3</v>
      </c>
      <c r="H7" s="16">
        <f t="shared" si="1"/>
        <v>2.25</v>
      </c>
      <c r="I7" s="16">
        <v>3</v>
      </c>
      <c r="J7" s="16">
        <f>SUM($G$3:G7)</f>
        <v>12</v>
      </c>
      <c r="K7" s="18">
        <f t="shared" ca="1" si="2"/>
        <v>42627</v>
      </c>
      <c r="L7" s="19">
        <f t="shared" ca="1" si="3"/>
        <v>42632</v>
      </c>
      <c r="M7" s="1"/>
    </row>
    <row r="8" spans="1:13" ht="242.25" x14ac:dyDescent="0.25">
      <c r="A8" s="15">
        <f t="shared" ca="1" si="4"/>
        <v>3</v>
      </c>
      <c r="B8" s="16" t="s">
        <v>34</v>
      </c>
      <c r="C8" s="16" t="s">
        <v>35</v>
      </c>
      <c r="D8" s="7" t="s">
        <v>36</v>
      </c>
      <c r="E8" s="16" t="s">
        <v>37</v>
      </c>
      <c r="F8" s="17" t="s">
        <v>18</v>
      </c>
      <c r="G8" s="16">
        <f t="shared" si="0"/>
        <v>2</v>
      </c>
      <c r="H8" s="16">
        <f t="shared" si="1"/>
        <v>1.5</v>
      </c>
      <c r="I8" s="16">
        <v>2</v>
      </c>
      <c r="J8" s="16">
        <f>SUM($G$3:G8)</f>
        <v>14</v>
      </c>
      <c r="K8" s="18">
        <f t="shared" ca="1" si="2"/>
        <v>42632</v>
      </c>
      <c r="L8" s="19">
        <f t="shared" ca="1" si="3"/>
        <v>42634</v>
      </c>
      <c r="M8" s="1"/>
    </row>
    <row r="9" spans="1:13" ht="63.75" x14ac:dyDescent="0.25">
      <c r="A9" s="15">
        <f t="shared" ca="1" si="4"/>
        <v>3</v>
      </c>
      <c r="B9" s="16" t="s">
        <v>38</v>
      </c>
      <c r="C9" s="16" t="s">
        <v>39</v>
      </c>
      <c r="D9" s="16"/>
      <c r="E9" s="16"/>
      <c r="F9" s="17" t="s">
        <v>40</v>
      </c>
      <c r="G9" s="16">
        <f t="shared" si="0"/>
        <v>4</v>
      </c>
      <c r="H9" s="16">
        <f t="shared" si="1"/>
        <v>3</v>
      </c>
      <c r="I9" s="16">
        <v>4</v>
      </c>
      <c r="J9" s="16">
        <f>SUM($G$3:G9)</f>
        <v>18</v>
      </c>
      <c r="K9" s="18">
        <f t="shared" ca="1" si="2"/>
        <v>42634</v>
      </c>
      <c r="L9" s="19">
        <f t="shared" ca="1" si="3"/>
        <v>42640</v>
      </c>
      <c r="M9" s="1"/>
    </row>
    <row r="10" spans="1:13" ht="153" x14ac:dyDescent="0.25">
      <c r="A10" s="15">
        <f t="shared" ca="1" si="4"/>
        <v>4</v>
      </c>
      <c r="B10" s="16" t="s">
        <v>41</v>
      </c>
      <c r="C10" s="16" t="s">
        <v>42</v>
      </c>
      <c r="D10" s="7" t="s">
        <v>43</v>
      </c>
      <c r="E10" s="16" t="s">
        <v>44</v>
      </c>
      <c r="F10" s="17" t="s">
        <v>18</v>
      </c>
      <c r="G10" s="16">
        <f t="shared" si="0"/>
        <v>2</v>
      </c>
      <c r="H10" s="16">
        <f t="shared" si="1"/>
        <v>1.5</v>
      </c>
      <c r="I10" s="16">
        <v>2</v>
      </c>
      <c r="J10" s="16">
        <f>SUM($G$3:G10)</f>
        <v>20</v>
      </c>
      <c r="K10" s="18">
        <f t="shared" ca="1" si="2"/>
        <v>42640</v>
      </c>
      <c r="L10" s="19">
        <f t="shared" ca="1" si="3"/>
        <v>42642</v>
      </c>
      <c r="M10" s="1"/>
    </row>
    <row r="11" spans="1:13" ht="165.75" x14ac:dyDescent="0.25">
      <c r="A11" s="15">
        <f t="shared" ca="1" si="4"/>
        <v>4</v>
      </c>
      <c r="B11" s="16" t="s">
        <v>45</v>
      </c>
      <c r="C11" s="16" t="s">
        <v>46</v>
      </c>
      <c r="D11" s="16" t="s">
        <v>47</v>
      </c>
      <c r="E11" s="16" t="s">
        <v>25</v>
      </c>
      <c r="F11" s="17" t="s">
        <v>18</v>
      </c>
      <c r="G11" s="16">
        <f t="shared" si="0"/>
        <v>2</v>
      </c>
      <c r="H11" s="16">
        <f t="shared" si="1"/>
        <v>1.5</v>
      </c>
      <c r="I11" s="16">
        <v>2</v>
      </c>
      <c r="J11" s="16">
        <f>SUM($G$3:G11)</f>
        <v>22</v>
      </c>
      <c r="K11" s="18">
        <f t="shared" ca="1" si="2"/>
        <v>42642</v>
      </c>
      <c r="L11" s="19">
        <f t="shared" ca="1" si="3"/>
        <v>42646</v>
      </c>
      <c r="M11" s="1"/>
    </row>
    <row r="12" spans="1:13" ht="165.75" x14ac:dyDescent="0.25">
      <c r="A12" s="15">
        <f t="shared" ca="1" si="4"/>
        <v>5</v>
      </c>
      <c r="B12" s="16" t="s">
        <v>48</v>
      </c>
      <c r="C12" s="16" t="s">
        <v>49</v>
      </c>
      <c r="D12" s="7" t="s">
        <v>50</v>
      </c>
      <c r="E12" s="16" t="s">
        <v>29</v>
      </c>
      <c r="F12" s="17" t="s">
        <v>18</v>
      </c>
      <c r="G12" s="16">
        <f t="shared" si="0"/>
        <v>2</v>
      </c>
      <c r="H12" s="16">
        <f t="shared" si="1"/>
        <v>1.5</v>
      </c>
      <c r="I12" s="16">
        <v>2</v>
      </c>
      <c r="J12" s="16">
        <f>SUM($G$3:G12)</f>
        <v>24</v>
      </c>
      <c r="K12" s="18">
        <f t="shared" ca="1" si="2"/>
        <v>42646</v>
      </c>
      <c r="L12" s="19">
        <f t="shared" ca="1" si="3"/>
        <v>42648</v>
      </c>
      <c r="M12" s="1"/>
    </row>
    <row r="13" spans="1:13" ht="204" x14ac:dyDescent="0.25">
      <c r="A13" s="15">
        <f t="shared" ca="1" si="4"/>
        <v>5</v>
      </c>
      <c r="B13" s="16" t="s">
        <v>51</v>
      </c>
      <c r="C13" s="16" t="s">
        <v>52</v>
      </c>
      <c r="D13" s="16" t="s">
        <v>53</v>
      </c>
      <c r="E13" s="16" t="s">
        <v>25</v>
      </c>
      <c r="F13" s="17" t="s">
        <v>18</v>
      </c>
      <c r="G13" s="16">
        <f t="shared" si="0"/>
        <v>2</v>
      </c>
      <c r="H13" s="16">
        <f t="shared" si="1"/>
        <v>1.5</v>
      </c>
      <c r="I13" s="16">
        <v>2</v>
      </c>
      <c r="J13" s="16">
        <f>SUM($G$3:G13)</f>
        <v>26</v>
      </c>
      <c r="K13" s="18">
        <f t="shared" ca="1" si="2"/>
        <v>42648</v>
      </c>
      <c r="L13" s="19">
        <f t="shared" ca="1" si="3"/>
        <v>42650</v>
      </c>
      <c r="M13" s="1"/>
    </row>
    <row r="14" spans="1:13" ht="267.75" x14ac:dyDescent="0.25">
      <c r="A14" s="15">
        <f t="shared" ca="1" si="4"/>
        <v>6</v>
      </c>
      <c r="B14" s="16" t="s">
        <v>54</v>
      </c>
      <c r="C14" s="16" t="s">
        <v>55</v>
      </c>
      <c r="D14" s="7" t="s">
        <v>56</v>
      </c>
      <c r="E14" s="16" t="s">
        <v>33</v>
      </c>
      <c r="F14" s="17" t="s">
        <v>18</v>
      </c>
      <c r="G14" s="16">
        <f t="shared" si="0"/>
        <v>2</v>
      </c>
      <c r="H14" s="16">
        <f t="shared" si="1"/>
        <v>1.5</v>
      </c>
      <c r="I14" s="16">
        <v>2</v>
      </c>
      <c r="J14" s="16">
        <f>SUM($G$3:G14)</f>
        <v>28</v>
      </c>
      <c r="K14" s="18">
        <f t="shared" ca="1" si="2"/>
        <v>42650</v>
      </c>
      <c r="L14" s="19">
        <f t="shared" ca="1" si="3"/>
        <v>42654</v>
      </c>
      <c r="M14" s="1"/>
    </row>
    <row r="15" spans="1:13" ht="165.75" x14ac:dyDescent="0.25">
      <c r="A15" s="15">
        <f t="shared" ca="1" si="4"/>
        <v>6</v>
      </c>
      <c r="B15" s="16" t="s">
        <v>57</v>
      </c>
      <c r="C15" s="16" t="s">
        <v>58</v>
      </c>
      <c r="D15" s="16" t="s">
        <v>59</v>
      </c>
      <c r="E15" s="16" t="s">
        <v>17</v>
      </c>
      <c r="F15" s="17" t="s">
        <v>18</v>
      </c>
      <c r="G15" s="16">
        <f t="shared" si="0"/>
        <v>2</v>
      </c>
      <c r="H15" s="16">
        <f t="shared" si="1"/>
        <v>1.5</v>
      </c>
      <c r="I15" s="16">
        <v>2</v>
      </c>
      <c r="J15" s="16">
        <f>SUM($G$3:G15)</f>
        <v>30</v>
      </c>
      <c r="K15" s="18">
        <f t="shared" ca="1" si="2"/>
        <v>42654</v>
      </c>
      <c r="L15" s="19">
        <f t="shared" ca="1" si="3"/>
        <v>42656</v>
      </c>
      <c r="M15" s="1"/>
    </row>
    <row r="16" spans="1:13" ht="165.75" x14ac:dyDescent="0.25">
      <c r="A16" s="15">
        <f t="shared" ca="1" si="4"/>
        <v>6</v>
      </c>
      <c r="B16" s="16" t="s">
        <v>60</v>
      </c>
      <c r="C16" s="16" t="s">
        <v>61</v>
      </c>
      <c r="D16" s="7" t="s">
        <v>62</v>
      </c>
      <c r="E16" s="16" t="s">
        <v>17</v>
      </c>
      <c r="F16" s="17" t="s">
        <v>18</v>
      </c>
      <c r="G16" s="16">
        <f t="shared" si="0"/>
        <v>3</v>
      </c>
      <c r="H16" s="16">
        <f t="shared" si="1"/>
        <v>2.25</v>
      </c>
      <c r="I16" s="16">
        <v>3</v>
      </c>
      <c r="J16" s="16">
        <f>SUM($G$3:G16)</f>
        <v>33</v>
      </c>
      <c r="K16" s="18">
        <f t="shared" ca="1" si="2"/>
        <v>42656</v>
      </c>
      <c r="L16" s="19">
        <f t="shared" ca="1" si="3"/>
        <v>42661</v>
      </c>
      <c r="M16" s="1"/>
    </row>
    <row r="17" spans="1:13" ht="165.75" x14ac:dyDescent="0.25">
      <c r="A17" s="15">
        <f t="shared" ca="1" si="4"/>
        <v>7</v>
      </c>
      <c r="B17" s="16" t="s">
        <v>63</v>
      </c>
      <c r="C17" s="16" t="s">
        <v>64</v>
      </c>
      <c r="D17" s="16" t="s">
        <v>65</v>
      </c>
      <c r="E17" s="16" t="s">
        <v>66</v>
      </c>
      <c r="F17" s="17" t="s">
        <v>18</v>
      </c>
      <c r="G17" s="16">
        <f t="shared" si="0"/>
        <v>3</v>
      </c>
      <c r="H17" s="16">
        <f t="shared" si="1"/>
        <v>2.25</v>
      </c>
      <c r="I17" s="16">
        <v>3</v>
      </c>
      <c r="J17" s="16">
        <f>SUM($G$3:G17)</f>
        <v>36</v>
      </c>
      <c r="K17" s="18">
        <f t="shared" ca="1" si="2"/>
        <v>42661</v>
      </c>
      <c r="L17" s="19">
        <f t="shared" ca="1" si="3"/>
        <v>42664</v>
      </c>
      <c r="M17" s="1"/>
    </row>
    <row r="18" spans="1:13" ht="63.75" x14ac:dyDescent="0.25">
      <c r="A18" s="15">
        <f t="shared" ca="1" si="4"/>
        <v>8</v>
      </c>
      <c r="B18" s="16" t="s">
        <v>67</v>
      </c>
      <c r="C18" s="16" t="s">
        <v>39</v>
      </c>
      <c r="D18" s="7"/>
      <c r="E18" s="16"/>
      <c r="F18" s="17" t="s">
        <v>40</v>
      </c>
      <c r="G18" s="16">
        <f t="shared" si="0"/>
        <v>4</v>
      </c>
      <c r="H18" s="16">
        <f t="shared" si="1"/>
        <v>3</v>
      </c>
      <c r="I18" s="16">
        <v>4</v>
      </c>
      <c r="J18" s="16">
        <f>SUM($G$3:G18)</f>
        <v>40</v>
      </c>
      <c r="K18" s="18">
        <f t="shared" ca="1" si="2"/>
        <v>42664</v>
      </c>
      <c r="L18" s="19">
        <f t="shared" ca="1" si="3"/>
        <v>42670</v>
      </c>
      <c r="M18" s="1"/>
    </row>
    <row r="19" spans="1:13" ht="127.5" x14ac:dyDescent="0.25">
      <c r="A19" s="15">
        <f t="shared" ca="1" si="4"/>
        <v>8</v>
      </c>
      <c r="B19" s="16" t="s">
        <v>68</v>
      </c>
      <c r="C19" s="16" t="s">
        <v>69</v>
      </c>
      <c r="D19" s="16" t="s">
        <v>70</v>
      </c>
      <c r="E19" s="16" t="s">
        <v>25</v>
      </c>
      <c r="F19" s="17" t="s">
        <v>18</v>
      </c>
      <c r="G19" s="16">
        <f t="shared" si="0"/>
        <v>2</v>
      </c>
      <c r="H19" s="16">
        <f t="shared" si="1"/>
        <v>1.5</v>
      </c>
      <c r="I19" s="16">
        <v>2</v>
      </c>
      <c r="J19" s="16">
        <f>SUM($G$3:G19)</f>
        <v>42</v>
      </c>
      <c r="K19" s="18">
        <f t="shared" ca="1" si="2"/>
        <v>42670</v>
      </c>
      <c r="L19" s="19">
        <f t="shared" ca="1" si="3"/>
        <v>42674</v>
      </c>
      <c r="M19" s="1"/>
    </row>
    <row r="20" spans="1:13" ht="114" x14ac:dyDescent="0.25">
      <c r="A20" s="15">
        <f t="shared" ca="1" si="4"/>
        <v>9</v>
      </c>
      <c r="B20" s="16" t="s">
        <v>71</v>
      </c>
      <c r="C20" s="16" t="s">
        <v>72</v>
      </c>
      <c r="D20" s="7" t="s">
        <v>73</v>
      </c>
      <c r="E20" s="16" t="s">
        <v>25</v>
      </c>
      <c r="F20" s="17" t="s">
        <v>18</v>
      </c>
      <c r="G20" s="16">
        <f t="shared" si="0"/>
        <v>3</v>
      </c>
      <c r="H20" s="16">
        <f t="shared" si="1"/>
        <v>2.25</v>
      </c>
      <c r="I20" s="16">
        <v>3</v>
      </c>
      <c r="J20" s="16">
        <f>SUM($G$3:G20)</f>
        <v>45</v>
      </c>
      <c r="K20" s="18">
        <f t="shared" ca="1" si="2"/>
        <v>42674</v>
      </c>
      <c r="L20" s="19">
        <f t="shared" ca="1" si="3"/>
        <v>42677</v>
      </c>
      <c r="M20" s="1"/>
    </row>
    <row r="21" spans="1:13" ht="114.75" x14ac:dyDescent="0.25">
      <c r="A21" s="15">
        <f t="shared" ca="1" si="4"/>
        <v>9</v>
      </c>
      <c r="B21" s="16" t="s">
        <v>74</v>
      </c>
      <c r="C21" s="16" t="s">
        <v>75</v>
      </c>
      <c r="D21" s="16" t="s">
        <v>76</v>
      </c>
      <c r="E21" s="16" t="s">
        <v>25</v>
      </c>
      <c r="F21" s="17" t="s">
        <v>18</v>
      </c>
      <c r="G21" s="16">
        <f t="shared" si="0"/>
        <v>3</v>
      </c>
      <c r="H21" s="16">
        <f t="shared" si="1"/>
        <v>2.25</v>
      </c>
      <c r="I21" s="16">
        <v>3</v>
      </c>
      <c r="J21" s="16">
        <f>SUM($G$3:G21)</f>
        <v>48</v>
      </c>
      <c r="K21" s="18">
        <f t="shared" ca="1" si="2"/>
        <v>42677</v>
      </c>
      <c r="L21" s="19">
        <f t="shared" ca="1" si="3"/>
        <v>42682</v>
      </c>
      <c r="M21" s="1"/>
    </row>
    <row r="22" spans="1:13" ht="140.25" x14ac:dyDescent="0.25">
      <c r="A22" s="15">
        <f t="shared" ca="1" si="4"/>
        <v>10</v>
      </c>
      <c r="B22" s="16" t="s">
        <v>77</v>
      </c>
      <c r="C22" s="16" t="s">
        <v>78</v>
      </c>
      <c r="D22" s="7" t="s">
        <v>79</v>
      </c>
      <c r="E22" s="16" t="s">
        <v>80</v>
      </c>
      <c r="F22" s="17" t="s">
        <v>18</v>
      </c>
      <c r="G22" s="16">
        <f t="shared" si="0"/>
        <v>3</v>
      </c>
      <c r="H22" s="16">
        <f t="shared" si="1"/>
        <v>2.25</v>
      </c>
      <c r="I22" s="16">
        <v>3</v>
      </c>
      <c r="J22" s="16">
        <f>SUM($G$3:G22)</f>
        <v>51</v>
      </c>
      <c r="K22" s="18">
        <f t="shared" ca="1" si="2"/>
        <v>42682</v>
      </c>
      <c r="L22" s="19">
        <f t="shared" ca="1" si="3"/>
        <v>42685</v>
      </c>
      <c r="M22" s="1"/>
    </row>
    <row r="23" spans="1:13" ht="114.75" x14ac:dyDescent="0.25">
      <c r="A23" s="15">
        <f t="shared" ca="1" si="4"/>
        <v>11</v>
      </c>
      <c r="B23" s="16" t="s">
        <v>81</v>
      </c>
      <c r="C23" s="16" t="s">
        <v>82</v>
      </c>
      <c r="D23" s="16" t="s">
        <v>83</v>
      </c>
      <c r="E23" s="16" t="s">
        <v>25</v>
      </c>
      <c r="F23" s="17" t="s">
        <v>18</v>
      </c>
      <c r="G23" s="16">
        <f t="shared" si="0"/>
        <v>3</v>
      </c>
      <c r="H23" s="16">
        <f t="shared" si="1"/>
        <v>2.25</v>
      </c>
      <c r="I23" s="16">
        <v>3</v>
      </c>
      <c r="J23" s="16">
        <f>SUM($G$3:G23)</f>
        <v>54</v>
      </c>
      <c r="K23" s="18">
        <f t="shared" ca="1" si="2"/>
        <v>42685</v>
      </c>
      <c r="L23" s="19">
        <f t="shared" ca="1" si="3"/>
        <v>42690</v>
      </c>
      <c r="M23" s="1"/>
    </row>
    <row r="24" spans="1:13" ht="165.75" x14ac:dyDescent="0.25">
      <c r="A24" s="15">
        <f t="shared" ca="1" si="4"/>
        <v>11</v>
      </c>
      <c r="B24" s="16" t="s">
        <v>84</v>
      </c>
      <c r="C24" s="16" t="s">
        <v>85</v>
      </c>
      <c r="D24" s="7" t="s">
        <v>86</v>
      </c>
      <c r="E24" s="16" t="s">
        <v>44</v>
      </c>
      <c r="F24" s="17" t="s">
        <v>18</v>
      </c>
      <c r="G24" s="16">
        <f t="shared" si="0"/>
        <v>3</v>
      </c>
      <c r="H24" s="16">
        <f t="shared" si="1"/>
        <v>2.25</v>
      </c>
      <c r="I24" s="16">
        <v>3</v>
      </c>
      <c r="J24" s="16">
        <f>SUM($G$3:G24)</f>
        <v>57</v>
      </c>
      <c r="K24" s="18">
        <f t="shared" ca="1" si="2"/>
        <v>42690</v>
      </c>
      <c r="L24" s="19">
        <f t="shared" ca="1" si="3"/>
        <v>42695</v>
      </c>
      <c r="M24" s="1"/>
    </row>
    <row r="25" spans="1:13" ht="153" x14ac:dyDescent="0.25">
      <c r="A25" s="15">
        <f t="shared" ca="1" si="4"/>
        <v>12</v>
      </c>
      <c r="B25" s="16" t="s">
        <v>87</v>
      </c>
      <c r="C25" s="16" t="s">
        <v>88</v>
      </c>
      <c r="D25" s="16" t="s">
        <v>89</v>
      </c>
      <c r="E25" s="16" t="s">
        <v>37</v>
      </c>
      <c r="F25" s="17" t="s">
        <v>18</v>
      </c>
      <c r="G25" s="16">
        <f t="shared" si="0"/>
        <v>3</v>
      </c>
      <c r="H25" s="16">
        <f t="shared" si="1"/>
        <v>2.25</v>
      </c>
      <c r="I25" s="16">
        <v>3</v>
      </c>
      <c r="J25" s="16">
        <f>SUM($G$3:G25)</f>
        <v>60</v>
      </c>
      <c r="K25" s="18">
        <f t="shared" ca="1" si="2"/>
        <v>42695</v>
      </c>
      <c r="L25" s="19">
        <f t="shared" ca="1" si="3"/>
        <v>42698</v>
      </c>
      <c r="M25" s="1"/>
    </row>
    <row r="26" spans="1:13" ht="114.75" x14ac:dyDescent="0.25">
      <c r="A26" s="15">
        <f t="shared" ca="1" si="4"/>
        <v>12</v>
      </c>
      <c r="B26" s="16" t="s">
        <v>90</v>
      </c>
      <c r="C26" s="16" t="s">
        <v>91</v>
      </c>
      <c r="D26" s="7" t="s">
        <v>92</v>
      </c>
      <c r="E26" s="16" t="s">
        <v>25</v>
      </c>
      <c r="F26" s="17" t="s">
        <v>18</v>
      </c>
      <c r="G26" s="16">
        <f t="shared" si="0"/>
        <v>3</v>
      </c>
      <c r="H26" s="16">
        <f t="shared" si="1"/>
        <v>2.25</v>
      </c>
      <c r="I26" s="16">
        <v>3</v>
      </c>
      <c r="J26" s="16">
        <f>SUM($G$3:G26)</f>
        <v>63</v>
      </c>
      <c r="K26" s="18">
        <f t="shared" ca="1" si="2"/>
        <v>42698</v>
      </c>
      <c r="L26" s="19">
        <f t="shared" ca="1" si="3"/>
        <v>42703</v>
      </c>
      <c r="M26" s="1"/>
    </row>
    <row r="27" spans="1:13" ht="63.75" x14ac:dyDescent="0.25">
      <c r="A27" s="15">
        <f t="shared" ca="1" si="4"/>
        <v>13</v>
      </c>
      <c r="B27" s="16" t="s">
        <v>93</v>
      </c>
      <c r="C27" s="16" t="s">
        <v>39</v>
      </c>
      <c r="D27" s="16"/>
      <c r="E27" s="16"/>
      <c r="F27" s="17" t="s">
        <v>40</v>
      </c>
      <c r="G27" s="16">
        <f t="shared" si="0"/>
        <v>4</v>
      </c>
      <c r="H27" s="16">
        <f t="shared" si="1"/>
        <v>3</v>
      </c>
      <c r="I27" s="16">
        <v>4</v>
      </c>
      <c r="J27" s="16">
        <f>SUM($G$3:G27)</f>
        <v>67</v>
      </c>
      <c r="K27" s="18">
        <f t="shared" ca="1" si="2"/>
        <v>42703</v>
      </c>
      <c r="L27" s="19">
        <f t="shared" ca="1" si="3"/>
        <v>42709</v>
      </c>
      <c r="M27" s="1"/>
    </row>
    <row r="28" spans="1:13" ht="178.5" x14ac:dyDescent="0.25">
      <c r="A28" s="15">
        <f t="shared" ca="1" si="4"/>
        <v>14</v>
      </c>
      <c r="B28" s="16" t="s">
        <v>94</v>
      </c>
      <c r="C28" s="16" t="s">
        <v>95</v>
      </c>
      <c r="D28" s="7" t="s">
        <v>96</v>
      </c>
      <c r="E28" s="16" t="s">
        <v>25</v>
      </c>
      <c r="F28" s="17" t="s">
        <v>18</v>
      </c>
      <c r="G28" s="16">
        <f t="shared" si="0"/>
        <v>3</v>
      </c>
      <c r="H28" s="16">
        <f t="shared" si="1"/>
        <v>2.25</v>
      </c>
      <c r="I28" s="16">
        <v>3</v>
      </c>
      <c r="J28" s="16">
        <f>SUM($G$3:G28)</f>
        <v>70</v>
      </c>
      <c r="K28" s="18">
        <f t="shared" ca="1" si="2"/>
        <v>42709</v>
      </c>
      <c r="L28" s="19">
        <f t="shared" ca="1" si="3"/>
        <v>42712</v>
      </c>
      <c r="M28" s="1"/>
    </row>
    <row r="29" spans="1:13" ht="140.25" x14ac:dyDescent="0.25">
      <c r="A29" s="15">
        <f t="shared" ca="1" si="4"/>
        <v>14</v>
      </c>
      <c r="B29" s="16" t="s">
        <v>97</v>
      </c>
      <c r="C29" s="16" t="s">
        <v>98</v>
      </c>
      <c r="D29" s="16" t="s">
        <v>99</v>
      </c>
      <c r="E29" s="16" t="s">
        <v>33</v>
      </c>
      <c r="F29" s="17" t="s">
        <v>18</v>
      </c>
      <c r="G29" s="16">
        <f t="shared" si="0"/>
        <v>3</v>
      </c>
      <c r="H29" s="16">
        <f t="shared" si="1"/>
        <v>2.25</v>
      </c>
      <c r="I29" s="16">
        <v>3</v>
      </c>
      <c r="J29" s="16">
        <f>SUM($G$3:G29)</f>
        <v>73</v>
      </c>
      <c r="K29" s="18">
        <f t="shared" ca="1" si="2"/>
        <v>42712</v>
      </c>
      <c r="L29" s="19">
        <f t="shared" ca="1" si="3"/>
        <v>42717</v>
      </c>
      <c r="M29" s="1"/>
    </row>
    <row r="30" spans="1:13" ht="127.5" x14ac:dyDescent="0.25">
      <c r="A30" s="15">
        <f t="shared" ca="1" si="4"/>
        <v>15</v>
      </c>
      <c r="B30" s="16" t="s">
        <v>100</v>
      </c>
      <c r="C30" s="16" t="s">
        <v>101</v>
      </c>
      <c r="D30" s="7" t="s">
        <v>102</v>
      </c>
      <c r="E30" s="16" t="s">
        <v>17</v>
      </c>
      <c r="F30" s="17" t="s">
        <v>18</v>
      </c>
      <c r="G30" s="16">
        <f t="shared" si="0"/>
        <v>3</v>
      </c>
      <c r="H30" s="16">
        <f t="shared" si="1"/>
        <v>2.25</v>
      </c>
      <c r="I30" s="16">
        <v>3</v>
      </c>
      <c r="J30" s="16">
        <f>SUM($G$3:G30)</f>
        <v>76</v>
      </c>
      <c r="K30" s="18">
        <f t="shared" ca="1" si="2"/>
        <v>42717</v>
      </c>
      <c r="L30" s="19">
        <f t="shared" ca="1" si="3"/>
        <v>42720</v>
      </c>
      <c r="M30" s="1"/>
    </row>
    <row r="31" spans="1:13" ht="114" x14ac:dyDescent="0.25">
      <c r="A31" s="15">
        <f t="shared" ca="1" si="4"/>
        <v>16</v>
      </c>
      <c r="B31" s="16" t="s">
        <v>103</v>
      </c>
      <c r="C31" s="16" t="s">
        <v>104</v>
      </c>
      <c r="D31" s="16" t="s">
        <v>105</v>
      </c>
      <c r="E31" s="16" t="s">
        <v>17</v>
      </c>
      <c r="F31" s="17" t="s">
        <v>18</v>
      </c>
      <c r="G31" s="16">
        <f t="shared" si="0"/>
        <v>3</v>
      </c>
      <c r="H31" s="16">
        <f t="shared" si="1"/>
        <v>2.25</v>
      </c>
      <c r="I31" s="16">
        <v>3</v>
      </c>
      <c r="J31" s="16">
        <f>SUM($G$3:G31)</f>
        <v>79</v>
      </c>
      <c r="K31" s="18">
        <f t="shared" ca="1" si="2"/>
        <v>42720</v>
      </c>
      <c r="L31" s="19">
        <f t="shared" ca="1" si="3"/>
        <v>42725</v>
      </c>
      <c r="M31" s="1"/>
    </row>
    <row r="32" spans="1:13" ht="127.5" x14ac:dyDescent="0.25">
      <c r="A32" s="15">
        <f t="shared" ca="1" si="4"/>
        <v>16</v>
      </c>
      <c r="B32" s="16" t="s">
        <v>106</v>
      </c>
      <c r="C32" s="16" t="s">
        <v>107</v>
      </c>
      <c r="D32" s="7" t="s">
        <v>108</v>
      </c>
      <c r="E32" s="16" t="s">
        <v>33</v>
      </c>
      <c r="F32" s="17" t="s">
        <v>18</v>
      </c>
      <c r="G32" s="16">
        <f t="shared" si="0"/>
        <v>3</v>
      </c>
      <c r="H32" s="16">
        <f t="shared" si="1"/>
        <v>2.25</v>
      </c>
      <c r="I32" s="16">
        <v>3</v>
      </c>
      <c r="J32" s="16">
        <f>SUM($G$3:G32)</f>
        <v>82</v>
      </c>
      <c r="K32" s="18">
        <f t="shared" ca="1" si="2"/>
        <v>42725</v>
      </c>
      <c r="L32" s="19">
        <f t="shared" ca="1" si="3"/>
        <v>42730</v>
      </c>
      <c r="M32" s="1"/>
    </row>
    <row r="33" spans="1:13" ht="63.75" x14ac:dyDescent="0.25">
      <c r="A33" s="15">
        <f t="shared" ca="1" si="4"/>
        <v>17</v>
      </c>
      <c r="B33" s="16" t="s">
        <v>109</v>
      </c>
      <c r="C33" s="16" t="s">
        <v>39</v>
      </c>
      <c r="D33" s="16"/>
      <c r="E33" s="16"/>
      <c r="F33" s="17" t="s">
        <v>40</v>
      </c>
      <c r="G33" s="16">
        <f t="shared" si="0"/>
        <v>4</v>
      </c>
      <c r="H33" s="16">
        <f t="shared" si="1"/>
        <v>3</v>
      </c>
      <c r="I33" s="16">
        <v>4</v>
      </c>
      <c r="J33" s="16">
        <f>SUM($G$3:G33)</f>
        <v>86</v>
      </c>
      <c r="K33" s="18">
        <f t="shared" ca="1" si="2"/>
        <v>42730</v>
      </c>
      <c r="L33" s="19">
        <f t="shared" ca="1" si="3"/>
        <v>42734</v>
      </c>
      <c r="M33" s="1"/>
    </row>
    <row r="34" spans="1:13" ht="114.75" x14ac:dyDescent="0.25">
      <c r="A34" s="15">
        <f t="shared" ca="1" si="4"/>
        <v>18</v>
      </c>
      <c r="B34" s="16" t="s">
        <v>110</v>
      </c>
      <c r="C34" s="16" t="s">
        <v>111</v>
      </c>
      <c r="D34" s="7" t="s">
        <v>112</v>
      </c>
      <c r="E34" s="16" t="s">
        <v>33</v>
      </c>
      <c r="F34" s="17" t="s">
        <v>18</v>
      </c>
      <c r="G34" s="16">
        <f t="shared" si="0"/>
        <v>3</v>
      </c>
      <c r="H34" s="16">
        <f t="shared" si="1"/>
        <v>2.25</v>
      </c>
      <c r="I34" s="16">
        <v>3</v>
      </c>
      <c r="J34" s="16">
        <f>SUM($G$3:G34)</f>
        <v>89</v>
      </c>
      <c r="K34" s="18">
        <f t="shared" ca="1" si="2"/>
        <v>42734</v>
      </c>
      <c r="L34" s="19">
        <f t="shared" ca="1" si="3"/>
        <v>42739</v>
      </c>
      <c r="M34" s="1"/>
    </row>
    <row r="35" spans="1:13" ht="114" x14ac:dyDescent="0.25">
      <c r="A35" s="15">
        <f t="shared" ca="1" si="4"/>
        <v>18</v>
      </c>
      <c r="B35" s="16" t="s">
        <v>113</v>
      </c>
      <c r="C35" s="16" t="s">
        <v>114</v>
      </c>
      <c r="D35" s="16" t="s">
        <v>115</v>
      </c>
      <c r="E35" s="16" t="s">
        <v>37</v>
      </c>
      <c r="F35" s="17" t="s">
        <v>18</v>
      </c>
      <c r="G35" s="16">
        <f t="shared" si="0"/>
        <v>3</v>
      </c>
      <c r="H35" s="16">
        <f t="shared" si="1"/>
        <v>2.25</v>
      </c>
      <c r="I35" s="16">
        <v>3</v>
      </c>
      <c r="J35" s="16">
        <f>SUM($G$3:G35)</f>
        <v>92</v>
      </c>
      <c r="K35" s="18">
        <f t="shared" ca="1" si="2"/>
        <v>42739</v>
      </c>
      <c r="L35" s="19">
        <f t="shared" ca="1" si="3"/>
        <v>42744</v>
      </c>
      <c r="M35" s="1"/>
    </row>
    <row r="36" spans="1:13" ht="114" x14ac:dyDescent="0.25">
      <c r="A36" s="15">
        <f t="shared" ca="1" si="4"/>
        <v>19</v>
      </c>
      <c r="B36" s="16" t="s">
        <v>116</v>
      </c>
      <c r="C36" s="16" t="s">
        <v>117</v>
      </c>
      <c r="D36" s="7" t="s">
        <v>118</v>
      </c>
      <c r="E36" s="16" t="s">
        <v>25</v>
      </c>
      <c r="F36" s="17" t="s">
        <v>18</v>
      </c>
      <c r="G36" s="16">
        <f t="shared" si="0"/>
        <v>3</v>
      </c>
      <c r="H36" s="16">
        <f t="shared" si="1"/>
        <v>2.25</v>
      </c>
      <c r="I36" s="16">
        <v>3</v>
      </c>
      <c r="J36" s="16">
        <f>SUM($G$3:G36)</f>
        <v>95</v>
      </c>
      <c r="K36" s="18">
        <f t="shared" ca="1" si="2"/>
        <v>42744</v>
      </c>
      <c r="L36" s="19">
        <f t="shared" ca="1" si="3"/>
        <v>42747</v>
      </c>
      <c r="M36" s="1"/>
    </row>
    <row r="37" spans="1:13" ht="114" x14ac:dyDescent="0.25">
      <c r="A37" s="15">
        <f t="shared" ca="1" si="4"/>
        <v>19</v>
      </c>
      <c r="B37" s="16" t="s">
        <v>119</v>
      </c>
      <c r="C37" s="16" t="s">
        <v>120</v>
      </c>
      <c r="D37" s="16" t="s">
        <v>121</v>
      </c>
      <c r="E37" s="16" t="s">
        <v>25</v>
      </c>
      <c r="F37" s="17" t="s">
        <v>18</v>
      </c>
      <c r="G37" s="16">
        <f t="shared" si="0"/>
        <v>3</v>
      </c>
      <c r="H37" s="16">
        <f t="shared" si="1"/>
        <v>2.25</v>
      </c>
      <c r="I37" s="16">
        <v>3</v>
      </c>
      <c r="J37" s="16">
        <f>SUM($G$3:G37)</f>
        <v>98</v>
      </c>
      <c r="K37" s="18">
        <f t="shared" ca="1" si="2"/>
        <v>42747</v>
      </c>
      <c r="L37" s="19">
        <f t="shared" ca="1" si="3"/>
        <v>42752</v>
      </c>
      <c r="M37" s="1"/>
    </row>
    <row r="38" spans="1:13" ht="63.75" x14ac:dyDescent="0.25">
      <c r="A38" s="15">
        <f t="shared" ca="1" si="4"/>
        <v>20</v>
      </c>
      <c r="B38" s="16" t="s">
        <v>122</v>
      </c>
      <c r="C38" s="16" t="s">
        <v>39</v>
      </c>
      <c r="D38" s="7"/>
      <c r="E38" s="16"/>
      <c r="F38" s="17" t="s">
        <v>40</v>
      </c>
      <c r="G38" s="16">
        <f t="shared" si="0"/>
        <v>4</v>
      </c>
      <c r="H38" s="16">
        <f t="shared" si="1"/>
        <v>3</v>
      </c>
      <c r="I38" s="16">
        <v>4</v>
      </c>
      <c r="J38" s="16">
        <f>SUM($G$3:G38)</f>
        <v>102</v>
      </c>
      <c r="K38" s="18">
        <f t="shared" ca="1" si="2"/>
        <v>42752</v>
      </c>
      <c r="L38" s="19">
        <f t="shared" ca="1" si="3"/>
        <v>42758</v>
      </c>
      <c r="M38" s="1"/>
    </row>
    <row r="39" spans="1:13" ht="165.75" x14ac:dyDescent="0.25">
      <c r="A39" s="15">
        <f t="shared" ca="1" si="4"/>
        <v>21</v>
      </c>
      <c r="B39" s="16" t="s">
        <v>123</v>
      </c>
      <c r="C39" s="16" t="s">
        <v>124</v>
      </c>
      <c r="D39" s="16" t="s">
        <v>125</v>
      </c>
      <c r="E39" s="16" t="s">
        <v>37</v>
      </c>
      <c r="F39" s="17" t="s">
        <v>18</v>
      </c>
      <c r="G39" s="16">
        <f t="shared" si="0"/>
        <v>2</v>
      </c>
      <c r="H39" s="16">
        <f t="shared" si="1"/>
        <v>1.5</v>
      </c>
      <c r="I39" s="16">
        <v>2</v>
      </c>
      <c r="J39" s="16">
        <f>SUM($G$3:G39)</f>
        <v>104</v>
      </c>
      <c r="K39" s="18">
        <f t="shared" ca="1" si="2"/>
        <v>42758</v>
      </c>
      <c r="L39" s="19">
        <f t="shared" ca="1" si="3"/>
        <v>42760</v>
      </c>
      <c r="M39" s="1"/>
    </row>
    <row r="40" spans="1:13" ht="153" x14ac:dyDescent="0.25">
      <c r="A40" s="15">
        <f t="shared" ca="1" si="4"/>
        <v>21</v>
      </c>
      <c r="B40" s="16" t="s">
        <v>126</v>
      </c>
      <c r="C40" s="16" t="s">
        <v>127</v>
      </c>
      <c r="D40" s="7" t="s">
        <v>128</v>
      </c>
      <c r="E40" s="16" t="s">
        <v>37</v>
      </c>
      <c r="F40" s="17" t="s">
        <v>18</v>
      </c>
      <c r="G40" s="16">
        <f t="shared" si="0"/>
        <v>3</v>
      </c>
      <c r="H40" s="16">
        <f t="shared" si="1"/>
        <v>2.25</v>
      </c>
      <c r="I40" s="16">
        <v>3</v>
      </c>
      <c r="J40" s="16">
        <f>SUM($G$3:G40)</f>
        <v>107</v>
      </c>
      <c r="K40" s="18">
        <f t="shared" ca="1" si="2"/>
        <v>42760</v>
      </c>
      <c r="L40" s="19">
        <f t="shared" ca="1" si="3"/>
        <v>42765</v>
      </c>
      <c r="M40" s="1"/>
    </row>
    <row r="41" spans="1:13" ht="127.5" x14ac:dyDescent="0.25">
      <c r="A41" s="15">
        <f t="shared" ca="1" si="4"/>
        <v>22</v>
      </c>
      <c r="B41" s="16" t="s">
        <v>129</v>
      </c>
      <c r="C41" s="16" t="s">
        <v>130</v>
      </c>
      <c r="D41" s="16" t="s">
        <v>131</v>
      </c>
      <c r="E41" s="16" t="s">
        <v>25</v>
      </c>
      <c r="F41" s="17" t="s">
        <v>18</v>
      </c>
      <c r="G41" s="16">
        <f t="shared" si="0"/>
        <v>3</v>
      </c>
      <c r="H41" s="16">
        <f t="shared" si="1"/>
        <v>2.25</v>
      </c>
      <c r="I41" s="16">
        <v>3</v>
      </c>
      <c r="J41" s="16">
        <f>SUM($G$3:G41)</f>
        <v>110</v>
      </c>
      <c r="K41" s="18">
        <f t="shared" ca="1" si="2"/>
        <v>42765</v>
      </c>
      <c r="L41" s="19">
        <f t="shared" ca="1" si="3"/>
        <v>42768</v>
      </c>
      <c r="M41" s="1"/>
    </row>
    <row r="42" spans="1:13" ht="114" x14ac:dyDescent="0.25">
      <c r="A42" s="15">
        <f t="shared" ca="1" si="4"/>
        <v>22</v>
      </c>
      <c r="B42" s="16" t="s">
        <v>132</v>
      </c>
      <c r="C42" s="16" t="s">
        <v>133</v>
      </c>
      <c r="D42" s="7" t="s">
        <v>134</v>
      </c>
      <c r="E42" s="16" t="s">
        <v>29</v>
      </c>
      <c r="F42" s="17" t="s">
        <v>18</v>
      </c>
      <c r="G42" s="16">
        <f t="shared" si="0"/>
        <v>2</v>
      </c>
      <c r="H42" s="16">
        <f t="shared" si="1"/>
        <v>1.5</v>
      </c>
      <c r="I42" s="16">
        <v>2</v>
      </c>
      <c r="J42" s="16">
        <f>SUM($G$3:G42)</f>
        <v>112</v>
      </c>
      <c r="K42" s="18">
        <f t="shared" ca="1" si="2"/>
        <v>42768</v>
      </c>
      <c r="L42" s="19">
        <f t="shared" ca="1" si="3"/>
        <v>42772</v>
      </c>
      <c r="M42" s="1"/>
    </row>
    <row r="43" spans="1:13" ht="114" x14ac:dyDescent="0.25">
      <c r="A43" s="15">
        <f t="shared" ca="1" si="4"/>
        <v>23</v>
      </c>
      <c r="B43" s="16" t="s">
        <v>135</v>
      </c>
      <c r="C43" s="16" t="s">
        <v>136</v>
      </c>
      <c r="D43" s="16" t="s">
        <v>137</v>
      </c>
      <c r="E43" s="16" t="s">
        <v>33</v>
      </c>
      <c r="F43" s="17" t="s">
        <v>18</v>
      </c>
      <c r="G43" s="16">
        <f t="shared" si="0"/>
        <v>2</v>
      </c>
      <c r="H43" s="16">
        <f t="shared" si="1"/>
        <v>1.5</v>
      </c>
      <c r="I43" s="16">
        <v>2</v>
      </c>
      <c r="J43" s="16">
        <f>SUM($G$3:G43)</f>
        <v>114</v>
      </c>
      <c r="K43" s="18">
        <f t="shared" ca="1" si="2"/>
        <v>42772</v>
      </c>
      <c r="L43" s="19">
        <f t="shared" ca="1" si="3"/>
        <v>42774</v>
      </c>
      <c r="M43" s="1"/>
    </row>
    <row r="44" spans="1:13" ht="63.75" x14ac:dyDescent="0.25">
      <c r="A44" s="15">
        <f t="shared" ca="1" si="4"/>
        <v>23</v>
      </c>
      <c r="B44" s="16" t="s">
        <v>138</v>
      </c>
      <c r="C44" s="16" t="s">
        <v>39</v>
      </c>
      <c r="D44" s="7"/>
      <c r="E44" s="16"/>
      <c r="F44" s="17" t="s">
        <v>40</v>
      </c>
      <c r="G44" s="16">
        <f t="shared" si="0"/>
        <v>4</v>
      </c>
      <c r="H44" s="16">
        <f t="shared" si="1"/>
        <v>3</v>
      </c>
      <c r="I44" s="16">
        <v>4</v>
      </c>
      <c r="J44" s="16">
        <f>SUM($G$3:G44)</f>
        <v>118</v>
      </c>
      <c r="K44" s="18">
        <f t="shared" ca="1" si="2"/>
        <v>42774</v>
      </c>
      <c r="L44" s="19">
        <f t="shared" ca="1" si="3"/>
        <v>42780</v>
      </c>
      <c r="M44" s="1"/>
    </row>
    <row r="45" spans="1:13" ht="140.25" x14ac:dyDescent="0.25">
      <c r="A45" s="15">
        <f t="shared" ca="1" si="4"/>
        <v>24</v>
      </c>
      <c r="B45" s="16" t="s">
        <v>139</v>
      </c>
      <c r="C45" s="16" t="s">
        <v>140</v>
      </c>
      <c r="D45" s="16" t="s">
        <v>141</v>
      </c>
      <c r="E45" s="16" t="s">
        <v>37</v>
      </c>
      <c r="F45" s="17" t="s">
        <v>18</v>
      </c>
      <c r="G45" s="16">
        <f t="shared" si="0"/>
        <v>2</v>
      </c>
      <c r="H45" s="16">
        <f t="shared" si="1"/>
        <v>1.5</v>
      </c>
      <c r="I45" s="16">
        <v>2</v>
      </c>
      <c r="J45" s="16">
        <f>SUM($G$3:G45)</f>
        <v>120</v>
      </c>
      <c r="K45" s="18">
        <f t="shared" ca="1" si="2"/>
        <v>42780</v>
      </c>
      <c r="L45" s="19">
        <f t="shared" ca="1" si="3"/>
        <v>42782</v>
      </c>
      <c r="M45" s="1"/>
    </row>
    <row r="46" spans="1:13" ht="140.25" x14ac:dyDescent="0.25">
      <c r="A46" s="15">
        <f t="shared" ca="1" si="4"/>
        <v>24</v>
      </c>
      <c r="B46" s="16" t="s">
        <v>142</v>
      </c>
      <c r="C46" s="16" t="s">
        <v>143</v>
      </c>
      <c r="D46" s="7" t="s">
        <v>141</v>
      </c>
      <c r="E46" s="16" t="s">
        <v>17</v>
      </c>
      <c r="F46" s="17" t="s">
        <v>18</v>
      </c>
      <c r="G46" s="16">
        <f t="shared" si="0"/>
        <v>2</v>
      </c>
      <c r="H46" s="16">
        <f t="shared" si="1"/>
        <v>1.5</v>
      </c>
      <c r="I46" s="16">
        <v>2</v>
      </c>
      <c r="J46" s="16">
        <f>SUM($G$3:G46)</f>
        <v>122</v>
      </c>
      <c r="K46" s="18">
        <f t="shared" ca="1" si="2"/>
        <v>42782</v>
      </c>
      <c r="L46" s="19">
        <f t="shared" ca="1" si="3"/>
        <v>42786</v>
      </c>
      <c r="M46" s="1"/>
    </row>
    <row r="47" spans="1:13" ht="153" x14ac:dyDescent="0.25">
      <c r="A47" s="15">
        <f t="shared" ca="1" si="4"/>
        <v>25</v>
      </c>
      <c r="B47" s="16" t="s">
        <v>144</v>
      </c>
      <c r="C47" s="16" t="s">
        <v>145</v>
      </c>
      <c r="D47" s="16" t="s">
        <v>146</v>
      </c>
      <c r="E47" s="16" t="s">
        <v>44</v>
      </c>
      <c r="F47" s="17" t="s">
        <v>18</v>
      </c>
      <c r="G47" s="16">
        <f t="shared" si="0"/>
        <v>3</v>
      </c>
      <c r="H47" s="16">
        <f t="shared" si="1"/>
        <v>2.25</v>
      </c>
      <c r="I47" s="16">
        <v>3</v>
      </c>
      <c r="J47" s="16">
        <f>SUM($G$3:G47)</f>
        <v>125</v>
      </c>
      <c r="K47" s="18">
        <f t="shared" ca="1" si="2"/>
        <v>42786</v>
      </c>
      <c r="L47" s="19">
        <f t="shared" ca="1" si="3"/>
        <v>42789</v>
      </c>
      <c r="M47" s="1"/>
    </row>
    <row r="48" spans="1:13" ht="204" x14ac:dyDescent="0.25">
      <c r="A48" s="15">
        <f t="shared" ca="1" si="4"/>
        <v>25</v>
      </c>
      <c r="B48" s="16" t="s">
        <v>147</v>
      </c>
      <c r="C48" s="16" t="s">
        <v>148</v>
      </c>
      <c r="D48" s="7" t="s">
        <v>149</v>
      </c>
      <c r="E48" s="16" t="s">
        <v>25</v>
      </c>
      <c r="F48" s="17" t="s">
        <v>18</v>
      </c>
      <c r="G48" s="16">
        <f t="shared" si="0"/>
        <v>3</v>
      </c>
      <c r="H48" s="16">
        <f t="shared" si="1"/>
        <v>2.25</v>
      </c>
      <c r="I48" s="16">
        <v>3</v>
      </c>
      <c r="J48" s="16">
        <f>SUM($G$3:G48)</f>
        <v>128</v>
      </c>
      <c r="K48" s="18">
        <f t="shared" ca="1" si="2"/>
        <v>42789</v>
      </c>
      <c r="L48" s="19">
        <f t="shared" ca="1" si="3"/>
        <v>42794</v>
      </c>
      <c r="M48" s="1"/>
    </row>
    <row r="49" spans="1:13" ht="140.25" x14ac:dyDescent="0.25">
      <c r="A49" s="15">
        <f t="shared" ca="1" si="4"/>
        <v>26</v>
      </c>
      <c r="B49" s="16" t="s">
        <v>150</v>
      </c>
      <c r="C49" s="16" t="s">
        <v>151</v>
      </c>
      <c r="D49" s="16" t="s">
        <v>152</v>
      </c>
      <c r="E49" s="16" t="s">
        <v>25</v>
      </c>
      <c r="F49" s="17" t="s">
        <v>18</v>
      </c>
      <c r="G49" s="16">
        <f t="shared" si="0"/>
        <v>2</v>
      </c>
      <c r="H49" s="16">
        <f t="shared" si="1"/>
        <v>1.5</v>
      </c>
      <c r="I49" s="16">
        <v>2</v>
      </c>
      <c r="J49" s="16">
        <f>SUM($G$3:G49)</f>
        <v>130</v>
      </c>
      <c r="K49" s="18">
        <f t="shared" ca="1" si="2"/>
        <v>42794</v>
      </c>
      <c r="L49" s="19">
        <f t="shared" ca="1" si="3"/>
        <v>42796</v>
      </c>
      <c r="M49" s="1"/>
    </row>
    <row r="50" spans="1:13" ht="165.75" x14ac:dyDescent="0.25">
      <c r="A50" s="15">
        <f t="shared" ca="1" si="4"/>
        <v>26</v>
      </c>
      <c r="B50" s="16" t="s">
        <v>153</v>
      </c>
      <c r="C50" s="16" t="s">
        <v>154</v>
      </c>
      <c r="D50" s="7" t="s">
        <v>155</v>
      </c>
      <c r="E50" s="16" t="s">
        <v>33</v>
      </c>
      <c r="F50" s="17" t="s">
        <v>18</v>
      </c>
      <c r="G50" s="16">
        <f t="shared" si="0"/>
        <v>4</v>
      </c>
      <c r="H50" s="16">
        <f t="shared" si="1"/>
        <v>3</v>
      </c>
      <c r="I50" s="16">
        <v>4</v>
      </c>
      <c r="J50" s="16">
        <f>SUM($G$3:G50)</f>
        <v>134</v>
      </c>
      <c r="K50" s="18">
        <f t="shared" ca="1" si="2"/>
        <v>42796</v>
      </c>
      <c r="L50" s="19">
        <f t="shared" ca="1" si="3"/>
        <v>42802</v>
      </c>
      <c r="M50" s="1"/>
    </row>
    <row r="51" spans="1:13" ht="204" x14ac:dyDescent="0.25">
      <c r="A51" s="15">
        <f t="shared" ca="1" si="4"/>
        <v>27</v>
      </c>
      <c r="B51" s="16" t="s">
        <v>156</v>
      </c>
      <c r="C51" s="16" t="s">
        <v>157</v>
      </c>
      <c r="D51" s="16" t="s">
        <v>158</v>
      </c>
      <c r="E51" s="16" t="s">
        <v>33</v>
      </c>
      <c r="F51" s="17" t="s">
        <v>18</v>
      </c>
      <c r="G51" s="16">
        <f t="shared" si="0"/>
        <v>3</v>
      </c>
      <c r="H51" s="16">
        <f t="shared" si="1"/>
        <v>2.25</v>
      </c>
      <c r="I51" s="16">
        <v>3</v>
      </c>
      <c r="J51" s="16">
        <f>SUM($G$3:G51)</f>
        <v>137</v>
      </c>
      <c r="K51" s="18">
        <f t="shared" ca="1" si="2"/>
        <v>42802</v>
      </c>
      <c r="L51" s="19">
        <f t="shared" ca="1" si="3"/>
        <v>42807</v>
      </c>
      <c r="M51" s="1"/>
    </row>
    <row r="52" spans="1:13" ht="63.75" x14ac:dyDescent="0.25">
      <c r="A52" s="15">
        <f t="shared" ca="1" si="4"/>
        <v>28</v>
      </c>
      <c r="B52" s="16" t="s">
        <v>159</v>
      </c>
      <c r="C52" s="16" t="s">
        <v>39</v>
      </c>
      <c r="D52" s="7"/>
      <c r="E52" s="16"/>
      <c r="F52" s="17" t="s">
        <v>40</v>
      </c>
      <c r="G52" s="16">
        <f t="shared" si="0"/>
        <v>4</v>
      </c>
      <c r="H52" s="16">
        <f t="shared" si="1"/>
        <v>3</v>
      </c>
      <c r="I52" s="16">
        <v>4</v>
      </c>
      <c r="J52" s="16">
        <f>SUM($G$3:G52)</f>
        <v>141</v>
      </c>
      <c r="K52" s="18">
        <f t="shared" ca="1" si="2"/>
        <v>42807</v>
      </c>
      <c r="L52" s="19">
        <f t="shared" ca="1" si="3"/>
        <v>42811</v>
      </c>
      <c r="M52" s="1"/>
    </row>
    <row r="53" spans="1:13" ht="165.75" x14ac:dyDescent="0.25">
      <c r="A53" s="15">
        <f t="shared" ca="1" si="4"/>
        <v>29</v>
      </c>
      <c r="B53" s="16" t="s">
        <v>160</v>
      </c>
      <c r="C53" s="16" t="s">
        <v>161</v>
      </c>
      <c r="D53" s="16" t="s">
        <v>162</v>
      </c>
      <c r="E53" s="16" t="s">
        <v>80</v>
      </c>
      <c r="F53" s="17" t="s">
        <v>18</v>
      </c>
      <c r="G53" s="16">
        <f t="shared" si="0"/>
        <v>3</v>
      </c>
      <c r="H53" s="16">
        <f t="shared" si="1"/>
        <v>2.25</v>
      </c>
      <c r="I53" s="16">
        <v>3</v>
      </c>
      <c r="J53" s="16">
        <f>SUM($G$3:G53)</f>
        <v>144</v>
      </c>
      <c r="K53" s="18">
        <f t="shared" ca="1" si="2"/>
        <v>42811</v>
      </c>
      <c r="L53" s="19">
        <f t="shared" ca="1" si="3"/>
        <v>42816</v>
      </c>
      <c r="M53" s="1"/>
    </row>
    <row r="54" spans="1:13" ht="153" x14ac:dyDescent="0.25">
      <c r="A54" s="15">
        <f t="shared" ca="1" si="4"/>
        <v>29</v>
      </c>
      <c r="B54" s="16" t="s">
        <v>163</v>
      </c>
      <c r="C54" s="16" t="s">
        <v>164</v>
      </c>
      <c r="D54" s="7" t="s">
        <v>165</v>
      </c>
      <c r="E54" s="16" t="s">
        <v>17</v>
      </c>
      <c r="F54" s="17" t="s">
        <v>18</v>
      </c>
      <c r="G54" s="16">
        <f t="shared" si="0"/>
        <v>3</v>
      </c>
      <c r="H54" s="16">
        <f t="shared" si="1"/>
        <v>2.25</v>
      </c>
      <c r="I54" s="16">
        <v>3</v>
      </c>
      <c r="J54" s="16">
        <f>SUM($G$3:G54)</f>
        <v>147</v>
      </c>
      <c r="K54" s="18">
        <f t="shared" ca="1" si="2"/>
        <v>42816</v>
      </c>
      <c r="L54" s="19">
        <f t="shared" ca="1" si="3"/>
        <v>42821</v>
      </c>
      <c r="M54" s="1"/>
    </row>
    <row r="55" spans="1:13" ht="242.25" x14ac:dyDescent="0.25">
      <c r="A55" s="15">
        <f t="shared" ca="1" si="4"/>
        <v>30</v>
      </c>
      <c r="B55" s="16" t="s">
        <v>166</v>
      </c>
      <c r="C55" s="16" t="s">
        <v>167</v>
      </c>
      <c r="D55" s="16" t="s">
        <v>168</v>
      </c>
      <c r="E55" s="16" t="s">
        <v>33</v>
      </c>
      <c r="F55" s="17" t="s">
        <v>18</v>
      </c>
      <c r="G55" s="16">
        <f t="shared" si="0"/>
        <v>3</v>
      </c>
      <c r="H55" s="16">
        <f t="shared" si="1"/>
        <v>2.25</v>
      </c>
      <c r="I55" s="16">
        <v>3</v>
      </c>
      <c r="J55" s="16">
        <f>SUM($G$3:G55)</f>
        <v>150</v>
      </c>
      <c r="K55" s="18">
        <f t="shared" ca="1" si="2"/>
        <v>42821</v>
      </c>
      <c r="L55" s="19">
        <f t="shared" ca="1" si="3"/>
        <v>42824</v>
      </c>
      <c r="M55" s="1"/>
    </row>
    <row r="56" spans="1:13" ht="127.5" x14ac:dyDescent="0.25">
      <c r="A56" s="15">
        <f t="shared" ca="1" si="4"/>
        <v>30</v>
      </c>
      <c r="B56" s="16" t="s">
        <v>169</v>
      </c>
      <c r="C56" s="16" t="s">
        <v>170</v>
      </c>
      <c r="D56" s="7" t="s">
        <v>171</v>
      </c>
      <c r="E56" s="16" t="s">
        <v>33</v>
      </c>
      <c r="F56" s="17" t="s">
        <v>18</v>
      </c>
      <c r="G56" s="16">
        <f t="shared" si="0"/>
        <v>3</v>
      </c>
      <c r="H56" s="16">
        <f t="shared" si="1"/>
        <v>2.25</v>
      </c>
      <c r="I56" s="16">
        <v>3</v>
      </c>
      <c r="J56" s="16">
        <f>SUM($G$3:G56)</f>
        <v>153</v>
      </c>
      <c r="K56" s="18">
        <f t="shared" ca="1" si="2"/>
        <v>42824</v>
      </c>
      <c r="L56" s="19">
        <f t="shared" ca="1" si="3"/>
        <v>42829</v>
      </c>
      <c r="M56" s="1"/>
    </row>
    <row r="57" spans="1:13" ht="140.25" x14ac:dyDescent="0.25">
      <c r="A57" s="15">
        <f t="shared" ca="1" si="4"/>
        <v>31</v>
      </c>
      <c r="B57" s="16" t="s">
        <v>172</v>
      </c>
      <c r="C57" s="16" t="s">
        <v>173</v>
      </c>
      <c r="D57" s="16" t="s">
        <v>174</v>
      </c>
      <c r="E57" s="16" t="s">
        <v>25</v>
      </c>
      <c r="F57" s="17" t="s">
        <v>18</v>
      </c>
      <c r="G57" s="16">
        <f t="shared" si="0"/>
        <v>4</v>
      </c>
      <c r="H57" s="16">
        <f t="shared" si="1"/>
        <v>3</v>
      </c>
      <c r="I57" s="16">
        <v>4</v>
      </c>
      <c r="J57" s="16">
        <f>SUM($G$3:G57)</f>
        <v>157</v>
      </c>
      <c r="K57" s="18">
        <f t="shared" ca="1" si="2"/>
        <v>42829</v>
      </c>
      <c r="L57" s="19">
        <f t="shared" ca="1" si="3"/>
        <v>42835</v>
      </c>
      <c r="M57" s="1"/>
    </row>
    <row r="58" spans="1:13" ht="63.75" x14ac:dyDescent="0.25">
      <c r="A58" s="15">
        <f t="shared" ca="1" si="4"/>
        <v>32</v>
      </c>
      <c r="B58" s="16" t="s">
        <v>175</v>
      </c>
      <c r="C58" s="16" t="s">
        <v>39</v>
      </c>
      <c r="D58" s="7"/>
      <c r="E58" s="16"/>
      <c r="F58" s="17" t="s">
        <v>40</v>
      </c>
      <c r="G58" s="16">
        <f t="shared" si="0"/>
        <v>4</v>
      </c>
      <c r="H58" s="16">
        <f t="shared" si="1"/>
        <v>3</v>
      </c>
      <c r="I58" s="16">
        <v>4</v>
      </c>
      <c r="J58" s="16">
        <f>SUM($G$3:G58)</f>
        <v>161</v>
      </c>
      <c r="K58" s="18">
        <f t="shared" ca="1" si="2"/>
        <v>42835</v>
      </c>
      <c r="L58" s="19">
        <f t="shared" ca="1" si="3"/>
        <v>42839</v>
      </c>
      <c r="M58" s="1"/>
    </row>
    <row r="59" spans="1:13" ht="153" x14ac:dyDescent="0.25">
      <c r="A59" s="15">
        <f t="shared" ca="1" si="4"/>
        <v>33</v>
      </c>
      <c r="B59" s="16" t="s">
        <v>176</v>
      </c>
      <c r="C59" s="16" t="s">
        <v>177</v>
      </c>
      <c r="D59" s="16" t="s">
        <v>178</v>
      </c>
      <c r="E59" s="16" t="s">
        <v>25</v>
      </c>
      <c r="F59" s="17" t="s">
        <v>18</v>
      </c>
      <c r="G59" s="16">
        <f t="shared" si="0"/>
        <v>3</v>
      </c>
      <c r="H59" s="16">
        <f t="shared" si="1"/>
        <v>2.25</v>
      </c>
      <c r="I59" s="16">
        <v>3</v>
      </c>
      <c r="J59" s="16">
        <f>SUM($G$3:G59)</f>
        <v>164</v>
      </c>
      <c r="K59" s="18">
        <f t="shared" ca="1" si="2"/>
        <v>42839</v>
      </c>
      <c r="L59" s="19">
        <f t="shared" ca="1" si="3"/>
        <v>42844</v>
      </c>
      <c r="M59" s="1"/>
    </row>
    <row r="60" spans="1:13" ht="165.75" x14ac:dyDescent="0.25">
      <c r="A60" s="15">
        <f t="shared" ca="1" si="4"/>
        <v>33</v>
      </c>
      <c r="B60" s="16" t="s">
        <v>179</v>
      </c>
      <c r="C60" s="16" t="s">
        <v>180</v>
      </c>
      <c r="D60" s="7" t="s">
        <v>181</v>
      </c>
      <c r="E60" s="16" t="s">
        <v>17</v>
      </c>
      <c r="F60" s="17" t="s">
        <v>18</v>
      </c>
      <c r="G60" s="16">
        <f t="shared" si="0"/>
        <v>3</v>
      </c>
      <c r="H60" s="16">
        <f t="shared" si="1"/>
        <v>2.25</v>
      </c>
      <c r="I60" s="16">
        <v>3</v>
      </c>
      <c r="J60" s="16">
        <f>SUM($G$3:G60)</f>
        <v>167</v>
      </c>
      <c r="K60" s="18">
        <f t="shared" ca="1" si="2"/>
        <v>42844</v>
      </c>
      <c r="L60" s="19">
        <f t="shared" ca="1" si="3"/>
        <v>42849</v>
      </c>
      <c r="M60" s="1"/>
    </row>
    <row r="61" spans="1:13" ht="140.25" x14ac:dyDescent="0.25">
      <c r="A61" s="15">
        <f t="shared" ca="1" si="4"/>
        <v>34</v>
      </c>
      <c r="B61" s="16" t="s">
        <v>182</v>
      </c>
      <c r="C61" s="16" t="s">
        <v>183</v>
      </c>
      <c r="D61" s="16" t="s">
        <v>184</v>
      </c>
      <c r="E61" s="16" t="s">
        <v>25</v>
      </c>
      <c r="F61" s="17" t="s">
        <v>18</v>
      </c>
      <c r="G61" s="16">
        <f t="shared" si="0"/>
        <v>3</v>
      </c>
      <c r="H61" s="16">
        <f t="shared" si="1"/>
        <v>2.25</v>
      </c>
      <c r="I61" s="16">
        <v>3</v>
      </c>
      <c r="J61" s="16">
        <f>SUM($G$3:G61)</f>
        <v>170</v>
      </c>
      <c r="K61" s="18">
        <f t="shared" ca="1" si="2"/>
        <v>42849</v>
      </c>
      <c r="L61" s="19">
        <f t="shared" ca="1" si="3"/>
        <v>42852</v>
      </c>
      <c r="M61" s="1"/>
    </row>
    <row r="62" spans="1:13" ht="114" x14ac:dyDescent="0.25">
      <c r="A62" s="15">
        <f t="shared" ca="1" si="4"/>
        <v>34</v>
      </c>
      <c r="B62" s="16" t="s">
        <v>185</v>
      </c>
      <c r="C62" s="16" t="s">
        <v>186</v>
      </c>
      <c r="D62" s="7" t="s">
        <v>187</v>
      </c>
      <c r="E62" s="16" t="s">
        <v>17</v>
      </c>
      <c r="F62" s="17" t="s">
        <v>18</v>
      </c>
      <c r="G62" s="16">
        <f t="shared" si="0"/>
        <v>3</v>
      </c>
      <c r="H62" s="16">
        <f t="shared" si="1"/>
        <v>2.25</v>
      </c>
      <c r="I62" s="16">
        <v>3</v>
      </c>
      <c r="J62" s="16">
        <f>SUM($G$3:G62)</f>
        <v>173</v>
      </c>
      <c r="K62" s="18">
        <f t="shared" ca="1" si="2"/>
        <v>42852</v>
      </c>
      <c r="L62" s="19">
        <f t="shared" ca="1" si="3"/>
        <v>42857</v>
      </c>
      <c r="M62" s="1"/>
    </row>
    <row r="63" spans="1:13" ht="140.25" x14ac:dyDescent="0.25">
      <c r="A63" s="15">
        <f t="shared" ca="1" si="4"/>
        <v>35</v>
      </c>
      <c r="B63" s="16" t="s">
        <v>188</v>
      </c>
      <c r="C63" s="16" t="s">
        <v>189</v>
      </c>
      <c r="D63" s="16" t="s">
        <v>184</v>
      </c>
      <c r="E63" s="16" t="s">
        <v>25</v>
      </c>
      <c r="F63" s="17" t="s">
        <v>18</v>
      </c>
      <c r="G63" s="16">
        <f t="shared" si="0"/>
        <v>3</v>
      </c>
      <c r="H63" s="16">
        <f t="shared" si="1"/>
        <v>2.25</v>
      </c>
      <c r="I63" s="16">
        <v>3</v>
      </c>
      <c r="J63" s="16">
        <f>SUM($G$3:G63)</f>
        <v>176</v>
      </c>
      <c r="K63" s="18">
        <f t="shared" ca="1" si="2"/>
        <v>42857</v>
      </c>
      <c r="L63" s="19">
        <f t="shared" ca="1" si="3"/>
        <v>42860</v>
      </c>
      <c r="M63" s="8"/>
    </row>
    <row r="64" spans="1:13" ht="63.75" x14ac:dyDescent="0.25">
      <c r="A64" s="15">
        <f t="shared" ca="1" si="4"/>
        <v>36</v>
      </c>
      <c r="B64" s="16" t="s">
        <v>190</v>
      </c>
      <c r="C64" s="16" t="s">
        <v>39</v>
      </c>
      <c r="D64" s="7"/>
      <c r="E64" s="16"/>
      <c r="F64" s="17" t="s">
        <v>40</v>
      </c>
      <c r="G64" s="16">
        <f t="shared" si="0"/>
        <v>4</v>
      </c>
      <c r="H64" s="16">
        <f>0.75*I64</f>
        <v>3</v>
      </c>
      <c r="I64" s="16">
        <v>4</v>
      </c>
      <c r="J64" s="16">
        <f>SUM($G$3:G64)</f>
        <v>180</v>
      </c>
      <c r="K64" s="18">
        <f t="shared" ca="1" si="2"/>
        <v>42860</v>
      </c>
      <c r="L64" s="19">
        <f t="shared" ca="1" si="3"/>
        <v>42866</v>
      </c>
      <c r="M64" s="8"/>
    </row>
    <row r="65" spans="1:13" x14ac:dyDescent="0.25">
      <c r="A65" s="15"/>
      <c r="B65" s="16"/>
      <c r="C65" s="16"/>
      <c r="D65" s="16"/>
      <c r="E65" s="16"/>
      <c r="F65" s="17"/>
      <c r="G65" s="16">
        <f>SUM(G3:G64)</f>
        <v>180</v>
      </c>
      <c r="H65" s="16">
        <f>SUM(H3:H64)</f>
        <v>135</v>
      </c>
      <c r="I65" s="16"/>
      <c r="J65" s="16"/>
      <c r="K65" s="18"/>
      <c r="L65" s="19"/>
      <c r="M65" s="14"/>
    </row>
  </sheetData>
  <sheetProtection password="DBD9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CHUCK</cp:lastModifiedBy>
  <dcterms:created xsi:type="dcterms:W3CDTF">2016-09-01T17:26:44Z</dcterms:created>
  <dcterms:modified xsi:type="dcterms:W3CDTF">2016-09-01T17:42:49Z</dcterms:modified>
</cp:coreProperties>
</file>